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activeTab="2"/>
  </bookViews>
  <sheets>
    <sheet name="1.pielikums" sheetId="3" r:id="rId1"/>
    <sheet name="2.pielikums" sheetId="2" r:id="rId2"/>
    <sheet name="3.Pielikums" sheetId="4" r:id="rId3"/>
    <sheet name="Sheet1" sheetId="5" r:id="rId4"/>
  </sheets>
  <definedNames>
    <definedName name="Excel_BuiltIn_Print_Titles_1">#REF!</definedName>
    <definedName name="_xlnm.Print_Area" localSheetId="0">'1.pielikums'!$A$1:$C$81</definedName>
    <definedName name="_xlnm.Print_Area" localSheetId="1">'2.pielikums'!$A$1:$C$29</definedName>
    <definedName name="_xlnm.Print_Area" localSheetId="2">'3.Pielikums'!$A$1:$E$40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4" l="1"/>
  <c r="E38" i="4"/>
  <c r="D38" i="4"/>
  <c r="C38" i="4"/>
  <c r="E36" i="4"/>
  <c r="D36" i="4"/>
  <c r="C36" i="4"/>
  <c r="C34" i="4"/>
  <c r="C21" i="4"/>
  <c r="E15" i="4"/>
  <c r="D15" i="4"/>
  <c r="C15" i="4"/>
  <c r="C14" i="4"/>
  <c r="E13" i="4"/>
  <c r="D13" i="4"/>
  <c r="C13" i="4"/>
  <c r="E10" i="4"/>
  <c r="D10" i="4"/>
</calcChain>
</file>

<file path=xl/sharedStrings.xml><?xml version="1.0" encoding="utf-8"?>
<sst xmlns="http://schemas.openxmlformats.org/spreadsheetml/2006/main" count="250" uniqueCount="177">
  <si>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</si>
  <si>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</si>
  <si>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</si>
  <si>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</si>
  <si>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</si>
  <si>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</si>
  <si>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</si>
  <si>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</si>
  <si>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</si>
  <si>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</si>
  <si>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</si>
  <si>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</si>
  <si>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</si>
  <si>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</si>
  <si>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</si>
  <si>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</si>
  <si>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</si>
  <si>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</si>
  <si>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</si>
  <si>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</si>
  <si>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</si>
  <si>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</si>
  <si>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</si>
  <si>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</si>
  <si>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</si>
  <si>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</si>
  <si>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</si>
  <si>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</si>
  <si>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</si>
  <si>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</si>
  <si>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</si>
  <si>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</si>
  <si>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</si>
  <si>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</si>
  <si>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</si>
  <si>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</si>
  <si>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</si>
  <si>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</si>
  <si>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</si>
  <si>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</si>
  <si>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</si>
  <si>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</si>
  <si>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</si>
  <si>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</si>
  <si>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</si>
  <si>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</si>
  <si>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</si>
  <si>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</si>
  <si>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</si>
  <si>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</si>
  <si>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</si>
  <si>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</si>
  <si>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</si>
  <si>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</si>
  <si>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</si>
  <si>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</si>
  <si>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</si>
  <si>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</si>
  <si>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</si>
  <si>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</si>
  <si>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</si>
  <si>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</si>
  <si>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</si>
  <si>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</si>
  <si>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</si>
  <si>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</si>
  <si>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</si>
  <si>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</si>
  <si>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</si>
  <si>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</si>
  <si>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</si>
  <si>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</si>
  <si>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</si>
  <si>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</si>
  <si>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</si>
  <si>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</si>
  <si>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</si>
  <si>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</si>
  <si>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</si>
  <si>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</si>
  <si>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</si>
  <si>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</si>
  <si>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</si>
  <si>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</si>
  <si>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</si>
  <si>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</si>
  <si>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</si>
  <si>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</si>
  <si>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</si>
  <si>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</si>
  <si>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</si>
  <si>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</si>
  <si>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</si>
  <si>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</si>
  <si>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</si>
  <si>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</si>
  <si>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</si>
  <si>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</si>
  <si>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</si>
  <si>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</si>
  <si>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</si>
  <si>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</si>
  <si>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</si>
  <si>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</si>
  <si>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</si>
  <si>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</si>
  <si>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</si>
  <si>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</si>
  <si>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</si>
  <si>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</si>
  <si>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</si>
  <si>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</si>
  <si>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</si>
  <si>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</si>
  <si>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</si>
  <si>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</si>
  <si>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</si>
  <si>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</si>
  <si>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</si>
  <si>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</si>
  <si>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</si>
  <si>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</si>
  <si>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</si>
  <si>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</si>
  <si>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atvasinātām publiskām personām un  budžeta nefinansētām iestādēm</t>
  </si>
  <si>
    <t xml:space="preserve">    7270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</si>
  <si>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</si>
  <si>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</si>
  <si>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</si>
  <si>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</si>
  <si>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</si>
  <si>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</si>
  <si>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</si>
  <si>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</si>
  <si>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</si>
  <si>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</si>
  <si>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</si>
  <si>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</si>
  <si>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Ventspils novada domes</t>
  </si>
  <si>
    <t>PAMATBUDŽETS
IEŅĒMUMU UN IZDEVUMU TĀMES GROZĪJUMI 2026. gadam</t>
  </si>
  <si>
    <t xml:space="preserve">  23.5.0.0.</t>
  </si>
  <si>
    <t xml:space="preserve">  Ziedojumi un dāvinājumi, kas saņemti no fiziskajām personām</t>
  </si>
  <si>
    <t xml:space="preserve">  23.4.0.0.</t>
  </si>
  <si>
    <t xml:space="preserve">  Ziedojumi un dāvinājumi, kas saņemti no juridiskajām personām</t>
  </si>
  <si>
    <t>23.0.0.0.</t>
  </si>
  <si>
    <t>Saņemtie ziedojumi un dāvinājumi</t>
  </si>
  <si>
    <t>ZIEDOJUMU BUDŽETS
IEŅĒMUMU UN IZDEVUMU TĀMES GROZĪJUMI 2026. gadam</t>
  </si>
  <si>
    <t xml:space="preserve">Ceļu un ielu finansēšanai paredzētās valsts budžeta valsts autoceļa fonda </t>
  </si>
  <si>
    <t>Apstirpināts plāns 2026. gadam</t>
  </si>
  <si>
    <t>Plāns 2027. gadam</t>
  </si>
  <si>
    <t>Plāns 2028. gadam</t>
  </si>
  <si>
    <t>Preces un pakalpojumi, t.sk.:</t>
  </si>
  <si>
    <t>Dzirnavupes tilts barjeru un seguma remonts, Zlēku pagastā</t>
  </si>
  <si>
    <t>Pāces Tilta remonts barjeru uzstādīšana, Ances pagastā</t>
  </si>
  <si>
    <t>Vēždūkas tilts barjeru remonts, krasta balsts nostiprināšana, Piltenē</t>
  </si>
  <si>
    <t>Platenes tilts seguma remonts, Tārgales pagastā</t>
  </si>
  <si>
    <t>Pamatkapitāla veidošana, t.sk.:</t>
  </si>
  <si>
    <t>Bērzu ielas pārbūve Piltenē, Ventspils novadā</t>
  </si>
  <si>
    <t>Rožu ielas pārbūve Piltenē, Ventspils novadā, (15% no kredīta summas)</t>
  </si>
  <si>
    <t>Ceļš va-68 Lauku ceļš pārbūve, Vārves pagastā (tehniskais projekts)</t>
  </si>
  <si>
    <t>Ceļš Va-7 Pasiekstes ceļš pārbūve, Vārves pagastā (tehniskais projekts)</t>
  </si>
  <si>
    <t>Ceļš Va-66 Cīrulīšu ceļš pārbūve, Vārves pagastā (tehniskais projekts)</t>
  </si>
  <si>
    <t>Ceļš Va-50 pārbūve, Elapgaismojums un stāvlaukums Zūru ciemā, Vārves pagastā (tehniskais projekts)</t>
  </si>
  <si>
    <t>Plūdu seku likvidēšana Ventspils novada teritorijā</t>
  </si>
  <si>
    <t>Va-23 Lieparāju ceļš un Va-56 Zūru Līvānciema ceļš darbu projektēšanai un topogrāfiskai uzmērīšanai</t>
  </si>
  <si>
    <t>1. pielikums</t>
  </si>
  <si>
    <t>24.09.2026. saistošajiem noteikumiem Nr. 9</t>
  </si>
  <si>
    <t>2. pielikums</t>
  </si>
  <si>
    <t>3. pielikums</t>
  </si>
  <si>
    <t>programmas mērķdotācijas izlietojuma plāns 2026.–2028. gadam</t>
  </si>
  <si>
    <t>Pu-32 (Dārziņi–Gravas) caurtekas atjaunošana, Puzes pagasts;</t>
  </si>
  <si>
    <t>Gājēju celiņa izveidošana gar autoceļu V1350 Ziras–Vēkas, Zirās, Ziru pagastā, Ventspils novadā</t>
  </si>
  <si>
    <t>Pašvaldības ceļu T-92 "Ovīši–Dižkaijas" un  T-V1333 "Pievedceļš Ovīšiem" pārbūve Tārgales pag., Ventspils nov. (līdzfinansējums ES projektam)</t>
  </si>
  <si>
    <t>VA 56 – visā garumā un Zūru–Līvānciema ceļš, Vārves pagastā (tehniskais projekts)</t>
  </si>
  <si>
    <t>Pašvaldības autoceļa Uz-30 "Alekši–Silkrogs" posma pārbūve, Užavas pagastā (tehniskais projekts)</t>
  </si>
  <si>
    <t>Investīciju projekts "Pašvaldības autoceļa Va-67
"Vārves Līvānciema ceļš" brauktuves atjaunošana, Vārves pagastā, Ventspils novadā" – darbi pabeigti 2025.gadā, atlikušie maksājumi no 2026.gada</t>
  </si>
  <si>
    <t>Projekts "Pašvaldības a/c Ug-60 "Bumbieri–Riekstiņi" posma, Ug-26 "Arāji–Salas" un Ug-66 "Arāji–Salas 2" brauktuvju 0,65 km pārbūve Ugālē, Ventspils novadā" – darbi pabeigti 2025.gadā, atlikušie maksājumi no 2026.gada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</si>
</sst>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i/>
      <sz val="8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3" fontId="0" fillId="0" borderId="0" xfId="0" applyNumberFormat="1"/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9" fillId="0" borderId="0" xfId="2" applyFont="1"/>
    <xf numFmtId="0" fontId="10" fillId="0" borderId="0" xfId="2" applyFont="1"/>
    <xf numFmtId="0" fontId="8" fillId="0" borderId="0" xfId="2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right" wrapText="1"/>
    </xf>
    <xf numFmtId="3" fontId="11" fillId="0" borderId="0" xfId="0" applyNumberFormat="1" applyFont="1"/>
    <xf numFmtId="0" fontId="12" fillId="0" borderId="1" xfId="0" applyFont="1" applyBorder="1" applyAlignment="1">
      <alignment horizontal="left" wrapText="1"/>
    </xf>
    <xf numFmtId="3" fontId="12" fillId="0" borderId="1" xfId="0" applyNumberFormat="1" applyFont="1" applyBorder="1" applyAlignment="1">
      <alignment horizontal="right" wrapText="1"/>
    </xf>
    <xf numFmtId="0" fontId="13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1" xfId="0" applyFont="1" applyBorder="1"/>
    <xf numFmtId="3" fontId="15" fillId="0" borderId="1" xfId="1" applyNumberFormat="1" applyFont="1" applyFill="1" applyBorder="1" applyAlignment="1">
      <alignment horizontal="right"/>
    </xf>
    <xf numFmtId="0" fontId="14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7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"/>
  <sheetViews>
    <sheetView topLeftCell="A5" zoomScale="130" zoomScaleNormal="130" workbookViewId="0">
      <selection activeCell="C81" sqref="A1:C81"/>
    </sheetView>
  </sheetViews>
  <sheetFormatPr defaultRowHeight="15" x14ac:dyDescent="0.25"/>
  <cols>
    <col min="1" max="1" width="65.7109375" bestFit="1" customWidth="1"/>
    <col min="2" max="2" width="11.42578125" bestFit="1" customWidth="1"/>
    <col min="3" max="3" width="11.42578125" style="1" bestFit="1" customWidth="1"/>
  </cols>
  <sheetData>
    <row r="1" spans="1:3" ht="13.9" customHeight="1" x14ac:dyDescent="0.25">
      <c r="A1" s="34" t="s">
        <v>165</v>
      </c>
      <c r="B1" s="34"/>
      <c r="C1" s="34"/>
    </row>
    <row r="2" spans="1:3" ht="13.9" customHeight="1" x14ac:dyDescent="0.25">
      <c r="A2" s="34" t="s">
        <v>138</v>
      </c>
      <c r="B2" s="34"/>
      <c r="C2" s="34"/>
    </row>
    <row r="3" spans="1:3" ht="13.9" customHeight="1" x14ac:dyDescent="0.25">
      <c r="A3" s="34" t="s">
        <v>166</v>
      </c>
      <c r="B3" s="34"/>
      <c r="C3" s="34"/>
    </row>
    <row r="4" spans="1:3" ht="32.25" customHeight="1" x14ac:dyDescent="0.25">
      <c r="A4" s="35" t="s">
        <v>139</v>
      </c>
      <c r="B4" s="35"/>
      <c r="C4" s="35"/>
    </row>
    <row r="6" spans="1:3" ht="21" x14ac:dyDescent="0.25">
      <c r="A6" s="36" t="s">
        <v>0</v>
      </c>
      <c r="B6" s="36" t="s">
        <v>1</v>
      </c>
      <c r="C6" s="6" t="s">
        <v>2</v>
      </c>
    </row>
    <row r="7" spans="1:3" x14ac:dyDescent="0.25">
      <c r="A7" s="37"/>
      <c r="B7" s="37"/>
      <c r="C7" s="7" t="s">
        <v>3</v>
      </c>
    </row>
    <row r="8" spans="1:3" x14ac:dyDescent="0.25">
      <c r="A8" s="5" t="s">
        <v>4</v>
      </c>
      <c r="B8" s="2" t="s">
        <v>5</v>
      </c>
      <c r="C8" s="8">
        <v>23295930</v>
      </c>
    </row>
    <row r="9" spans="1:3" x14ac:dyDescent="0.25">
      <c r="A9" s="4" t="s">
        <v>6</v>
      </c>
      <c r="B9" s="4" t="s">
        <v>7</v>
      </c>
      <c r="C9" s="9" t="s">
        <v>8</v>
      </c>
    </row>
    <row r="10" spans="1:3" x14ac:dyDescent="0.25">
      <c r="A10" s="3" t="s">
        <v>9</v>
      </c>
      <c r="B10" s="3" t="s">
        <v>10</v>
      </c>
      <c r="C10" s="10">
        <v>9095804</v>
      </c>
    </row>
    <row r="11" spans="1:3" x14ac:dyDescent="0.25">
      <c r="A11" s="2" t="s">
        <v>11</v>
      </c>
      <c r="B11" s="2" t="s">
        <v>12</v>
      </c>
      <c r="C11" s="11">
        <v>9095804</v>
      </c>
    </row>
    <row r="12" spans="1:3" x14ac:dyDescent="0.25">
      <c r="A12" s="13" t="s">
        <v>13</v>
      </c>
      <c r="B12" s="13" t="s">
        <v>14</v>
      </c>
      <c r="C12" s="12">
        <v>9095804</v>
      </c>
    </row>
    <row r="13" spans="1:3" x14ac:dyDescent="0.25">
      <c r="A13" s="3" t="s">
        <v>15</v>
      </c>
      <c r="B13" s="3" t="s">
        <v>16</v>
      </c>
      <c r="C13" s="10">
        <v>1402700</v>
      </c>
    </row>
    <row r="14" spans="1:3" x14ac:dyDescent="0.25">
      <c r="A14" s="2" t="s">
        <v>17</v>
      </c>
      <c r="B14" s="2" t="s">
        <v>18</v>
      </c>
      <c r="C14" s="11">
        <v>1402700</v>
      </c>
    </row>
    <row r="15" spans="1:3" x14ac:dyDescent="0.25">
      <c r="A15" s="13" t="s">
        <v>19</v>
      </c>
      <c r="B15" s="13" t="s">
        <v>20</v>
      </c>
      <c r="C15" s="12">
        <v>1201000</v>
      </c>
    </row>
    <row r="16" spans="1:3" x14ac:dyDescent="0.25">
      <c r="A16" s="13" t="s">
        <v>21</v>
      </c>
      <c r="B16" s="13" t="s">
        <v>22</v>
      </c>
      <c r="C16" s="12">
        <v>146350</v>
      </c>
    </row>
    <row r="17" spans="1:3" x14ac:dyDescent="0.25">
      <c r="A17" s="13" t="s">
        <v>23</v>
      </c>
      <c r="B17" s="13" t="s">
        <v>24</v>
      </c>
      <c r="C17" s="12">
        <v>55350</v>
      </c>
    </row>
    <row r="18" spans="1:3" x14ac:dyDescent="0.25">
      <c r="A18" s="3" t="s">
        <v>25</v>
      </c>
      <c r="B18" s="3" t="s">
        <v>26</v>
      </c>
      <c r="C18" s="10">
        <v>260000</v>
      </c>
    </row>
    <row r="19" spans="1:3" x14ac:dyDescent="0.25">
      <c r="A19" s="2" t="s">
        <v>27</v>
      </c>
      <c r="B19" s="2" t="s">
        <v>28</v>
      </c>
      <c r="C19" s="11">
        <v>260000</v>
      </c>
    </row>
    <row r="20" spans="1:3" x14ac:dyDescent="0.25">
      <c r="A20" s="13" t="s">
        <v>29</v>
      </c>
      <c r="B20" s="13" t="s">
        <v>30</v>
      </c>
      <c r="C20" s="12">
        <v>260000</v>
      </c>
    </row>
    <row r="21" spans="1:3" x14ac:dyDescent="0.25">
      <c r="A21" s="3" t="s">
        <v>31</v>
      </c>
      <c r="B21" s="3" t="s">
        <v>32</v>
      </c>
      <c r="C21" s="10">
        <v>7000</v>
      </c>
    </row>
    <row r="22" spans="1:3" ht="22.5" x14ac:dyDescent="0.25">
      <c r="A22" s="2" t="s">
        <v>33</v>
      </c>
      <c r="B22" s="2" t="s">
        <v>34</v>
      </c>
      <c r="C22" s="11">
        <v>7000</v>
      </c>
    </row>
    <row r="23" spans="1:3" x14ac:dyDescent="0.25">
      <c r="A23" s="3" t="s">
        <v>35</v>
      </c>
      <c r="B23" s="3" t="s">
        <v>36</v>
      </c>
      <c r="C23" s="10">
        <v>90800</v>
      </c>
    </row>
    <row r="24" spans="1:3" x14ac:dyDescent="0.25">
      <c r="A24" s="2" t="s">
        <v>37</v>
      </c>
      <c r="B24" s="2" t="s">
        <v>38</v>
      </c>
      <c r="C24" s="11">
        <v>4100</v>
      </c>
    </row>
    <row r="25" spans="1:3" x14ac:dyDescent="0.25">
      <c r="A25" s="2" t="s">
        <v>39</v>
      </c>
      <c r="B25" s="2" t="s">
        <v>40</v>
      </c>
      <c r="C25" s="11">
        <v>86700</v>
      </c>
    </row>
    <row r="26" spans="1:3" x14ac:dyDescent="0.25">
      <c r="A26" s="3" t="s">
        <v>41</v>
      </c>
      <c r="B26" s="3" t="s">
        <v>42</v>
      </c>
      <c r="C26" s="10">
        <v>18500</v>
      </c>
    </row>
    <row r="27" spans="1:3" x14ac:dyDescent="0.25">
      <c r="A27" s="2" t="s">
        <v>43</v>
      </c>
      <c r="B27" s="2" t="s">
        <v>44</v>
      </c>
      <c r="C27" s="11">
        <v>18500</v>
      </c>
    </row>
    <row r="28" spans="1:3" x14ac:dyDescent="0.25">
      <c r="A28" s="3" t="s">
        <v>45</v>
      </c>
      <c r="B28" s="3" t="s">
        <v>46</v>
      </c>
      <c r="C28" s="10">
        <v>67264</v>
      </c>
    </row>
    <row r="29" spans="1:3" x14ac:dyDescent="0.25">
      <c r="A29" s="2" t="s">
        <v>47</v>
      </c>
      <c r="B29" s="2" t="s">
        <v>48</v>
      </c>
      <c r="C29" s="11">
        <v>38747</v>
      </c>
    </row>
    <row r="30" spans="1:3" x14ac:dyDescent="0.25">
      <c r="A30" s="2" t="s">
        <v>49</v>
      </c>
      <c r="B30" s="2" t="s">
        <v>50</v>
      </c>
      <c r="C30" s="11">
        <v>28517</v>
      </c>
    </row>
    <row r="31" spans="1:3" ht="24.75" x14ac:dyDescent="0.25">
      <c r="A31" s="3" t="s">
        <v>51</v>
      </c>
      <c r="B31" s="3" t="s">
        <v>52</v>
      </c>
      <c r="C31" s="10">
        <v>593554</v>
      </c>
    </row>
    <row r="32" spans="1:3" x14ac:dyDescent="0.25">
      <c r="A32" s="2" t="s">
        <v>53</v>
      </c>
      <c r="B32" s="2" t="s">
        <v>54</v>
      </c>
      <c r="C32" s="11">
        <v>243554</v>
      </c>
    </row>
    <row r="33" spans="1:4" x14ac:dyDescent="0.25">
      <c r="A33" s="2" t="s">
        <v>55</v>
      </c>
      <c r="B33" s="2" t="s">
        <v>56</v>
      </c>
      <c r="C33" s="11">
        <v>350000</v>
      </c>
    </row>
    <row r="34" spans="1:4" ht="24.75" x14ac:dyDescent="0.25">
      <c r="A34" s="3" t="s">
        <v>57</v>
      </c>
      <c r="B34" s="3" t="s">
        <v>58</v>
      </c>
      <c r="C34" s="10">
        <v>7600</v>
      </c>
    </row>
    <row r="35" spans="1:4" ht="22.5" x14ac:dyDescent="0.25">
      <c r="A35" s="2" t="s">
        <v>59</v>
      </c>
      <c r="B35" s="2" t="s">
        <v>60</v>
      </c>
      <c r="C35" s="11">
        <v>7600</v>
      </c>
    </row>
    <row r="36" spans="1:4" x14ac:dyDescent="0.25">
      <c r="A36" s="3" t="s">
        <v>61</v>
      </c>
      <c r="B36" s="3" t="s">
        <v>62</v>
      </c>
      <c r="C36" s="10">
        <v>10698316</v>
      </c>
    </row>
    <row r="37" spans="1:4" x14ac:dyDescent="0.25">
      <c r="A37" s="2" t="s">
        <v>63</v>
      </c>
      <c r="B37" s="2" t="s">
        <v>64</v>
      </c>
      <c r="C37" s="11">
        <v>10698316</v>
      </c>
    </row>
    <row r="38" spans="1:4" x14ac:dyDescent="0.25">
      <c r="A38" s="13" t="s">
        <v>65</v>
      </c>
      <c r="B38" s="13" t="s">
        <v>66</v>
      </c>
      <c r="C38" s="12">
        <v>5422273</v>
      </c>
    </row>
    <row r="39" spans="1:4" ht="23.25" x14ac:dyDescent="0.25">
      <c r="A39" s="13" t="s">
        <v>67</v>
      </c>
      <c r="B39" s="13" t="s">
        <v>68</v>
      </c>
      <c r="C39" s="12">
        <v>1522226</v>
      </c>
    </row>
    <row r="40" spans="1:4" x14ac:dyDescent="0.25">
      <c r="A40" s="13" t="s">
        <v>69</v>
      </c>
      <c r="B40" s="13" t="s">
        <v>70</v>
      </c>
      <c r="C40" s="12">
        <v>3753817</v>
      </c>
    </row>
    <row r="41" spans="1:4" x14ac:dyDescent="0.25">
      <c r="A41" s="3" t="s">
        <v>71</v>
      </c>
      <c r="B41" s="3" t="s">
        <v>72</v>
      </c>
      <c r="C41" s="10">
        <v>450000</v>
      </c>
    </row>
    <row r="42" spans="1:4" x14ac:dyDescent="0.25">
      <c r="A42" s="2" t="s">
        <v>73</v>
      </c>
      <c r="B42" s="2" t="s">
        <v>74</v>
      </c>
      <c r="C42" s="11">
        <v>450000</v>
      </c>
    </row>
    <row r="43" spans="1:4" x14ac:dyDescent="0.25">
      <c r="A43" s="3" t="s">
        <v>75</v>
      </c>
      <c r="B43" s="3" t="s">
        <v>76</v>
      </c>
      <c r="C43" s="10">
        <v>604392</v>
      </c>
    </row>
    <row r="45" spans="1:4" x14ac:dyDescent="0.25">
      <c r="A45" s="5" t="s">
        <v>77</v>
      </c>
      <c r="B45" s="2" t="s">
        <v>5</v>
      </c>
      <c r="C45" s="8">
        <v>26661298</v>
      </c>
      <c r="D45" s="1"/>
    </row>
    <row r="46" spans="1:4" x14ac:dyDescent="0.25">
      <c r="A46" s="4" t="s">
        <v>6</v>
      </c>
      <c r="B46" s="4" t="s">
        <v>7</v>
      </c>
      <c r="C46" s="9" t="s">
        <v>8</v>
      </c>
    </row>
    <row r="47" spans="1:4" ht="20.100000000000001" customHeight="1" x14ac:dyDescent="0.25">
      <c r="A47" s="31" t="s">
        <v>78</v>
      </c>
      <c r="B47" s="32"/>
      <c r="C47" s="33"/>
    </row>
    <row r="48" spans="1:4" x14ac:dyDescent="0.25">
      <c r="A48" s="2" t="s">
        <v>79</v>
      </c>
      <c r="B48" s="2" t="s">
        <v>80</v>
      </c>
      <c r="C48" s="11">
        <v>4427202</v>
      </c>
    </row>
    <row r="49" spans="1:3" x14ac:dyDescent="0.25">
      <c r="A49" s="2" t="s">
        <v>81</v>
      </c>
      <c r="B49" s="2" t="s">
        <v>82</v>
      </c>
      <c r="C49" s="11">
        <v>218283</v>
      </c>
    </row>
    <row r="50" spans="1:3" x14ac:dyDescent="0.25">
      <c r="A50" s="2" t="s">
        <v>83</v>
      </c>
      <c r="B50" s="2" t="s">
        <v>84</v>
      </c>
      <c r="C50" s="11">
        <v>4070310</v>
      </c>
    </row>
    <row r="51" spans="1:3" x14ac:dyDescent="0.25">
      <c r="A51" s="2" t="s">
        <v>85</v>
      </c>
      <c r="B51" s="2" t="s">
        <v>86</v>
      </c>
      <c r="C51" s="11">
        <v>631493</v>
      </c>
    </row>
    <row r="52" spans="1:3" x14ac:dyDescent="0.25">
      <c r="A52" s="2" t="s">
        <v>87</v>
      </c>
      <c r="B52" s="2" t="s">
        <v>88</v>
      </c>
      <c r="C52" s="11">
        <v>3001218</v>
      </c>
    </row>
    <row r="53" spans="1:3" x14ac:dyDescent="0.25">
      <c r="A53" s="2" t="s">
        <v>89</v>
      </c>
      <c r="B53" s="2" t="s">
        <v>90</v>
      </c>
      <c r="C53" s="11">
        <v>37913</v>
      </c>
    </row>
    <row r="54" spans="1:3" x14ac:dyDescent="0.25">
      <c r="A54" s="2" t="s">
        <v>91</v>
      </c>
      <c r="B54" s="2" t="s">
        <v>92</v>
      </c>
      <c r="C54" s="11">
        <v>1664279</v>
      </c>
    </row>
    <row r="55" spans="1:3" x14ac:dyDescent="0.25">
      <c r="A55" s="2" t="s">
        <v>93</v>
      </c>
      <c r="B55" s="2" t="s">
        <v>94</v>
      </c>
      <c r="C55" s="11">
        <v>10071227</v>
      </c>
    </row>
    <row r="56" spans="1:3" x14ac:dyDescent="0.25">
      <c r="A56" s="2" t="s">
        <v>95</v>
      </c>
      <c r="B56" s="2" t="s">
        <v>96</v>
      </c>
      <c r="C56" s="11">
        <v>2539373</v>
      </c>
    </row>
    <row r="57" spans="1:3" ht="20.100000000000001" customHeight="1" x14ac:dyDescent="0.25">
      <c r="A57" s="31" t="s">
        <v>97</v>
      </c>
      <c r="B57" s="32"/>
      <c r="C57" s="33"/>
    </row>
    <row r="58" spans="1:3" x14ac:dyDescent="0.25">
      <c r="A58" s="3" t="s">
        <v>98</v>
      </c>
      <c r="B58" s="3" t="s">
        <v>99</v>
      </c>
      <c r="C58" s="10">
        <v>13353609</v>
      </c>
    </row>
    <row r="59" spans="1:3" x14ac:dyDescent="0.25">
      <c r="A59" s="3" t="s">
        <v>100</v>
      </c>
      <c r="B59" s="3" t="s">
        <v>101</v>
      </c>
      <c r="C59" s="10">
        <v>6220661</v>
      </c>
    </row>
    <row r="60" spans="1:3" x14ac:dyDescent="0.25">
      <c r="A60" s="3" t="s">
        <v>102</v>
      </c>
      <c r="B60" s="3" t="s">
        <v>103</v>
      </c>
      <c r="C60" s="10">
        <v>138676</v>
      </c>
    </row>
    <row r="61" spans="1:3" x14ac:dyDescent="0.25">
      <c r="A61" s="3" t="s">
        <v>104</v>
      </c>
      <c r="B61" s="3" t="s">
        <v>105</v>
      </c>
      <c r="C61" s="10">
        <v>399878</v>
      </c>
    </row>
    <row r="62" spans="1:3" x14ac:dyDescent="0.25">
      <c r="A62" s="3" t="s">
        <v>106</v>
      </c>
      <c r="B62" s="3" t="s">
        <v>107</v>
      </c>
      <c r="C62" s="10">
        <v>4265277</v>
      </c>
    </row>
    <row r="63" spans="1:3" x14ac:dyDescent="0.25">
      <c r="A63" s="3" t="s">
        <v>108</v>
      </c>
      <c r="B63" s="3" t="s">
        <v>109</v>
      </c>
      <c r="C63" s="10">
        <v>1477269</v>
      </c>
    </row>
    <row r="64" spans="1:3" ht="24.75" x14ac:dyDescent="0.25">
      <c r="A64" s="3" t="s">
        <v>110</v>
      </c>
      <c r="B64" s="3" t="s">
        <v>111</v>
      </c>
      <c r="C64" s="10">
        <v>805928</v>
      </c>
    </row>
    <row r="65" spans="1:3" x14ac:dyDescent="0.25">
      <c r="A65" s="2" t="s">
        <v>112</v>
      </c>
      <c r="B65" s="2" t="s">
        <v>113</v>
      </c>
      <c r="C65" s="11">
        <v>805928</v>
      </c>
    </row>
    <row r="66" spans="1:3" x14ac:dyDescent="0.25">
      <c r="A66" s="13" t="s">
        <v>114</v>
      </c>
      <c r="B66" s="13" t="s">
        <v>115</v>
      </c>
      <c r="C66" s="12">
        <v>768043</v>
      </c>
    </row>
    <row r="67" spans="1:3" x14ac:dyDescent="0.25">
      <c r="A67" s="13" t="s">
        <v>116</v>
      </c>
      <c r="B67" s="13" t="s">
        <v>117</v>
      </c>
      <c r="C67" s="12">
        <v>30585</v>
      </c>
    </row>
    <row r="68" spans="1:3" ht="23.25" x14ac:dyDescent="0.25">
      <c r="A68" s="13" t="s">
        <v>118</v>
      </c>
      <c r="B68" s="13" t="s">
        <v>119</v>
      </c>
      <c r="C68" s="12">
        <v>10092</v>
      </c>
    </row>
    <row r="69" spans="1:3" ht="34.5" x14ac:dyDescent="0.25">
      <c r="A69" s="13" t="s">
        <v>120</v>
      </c>
      <c r="B69" s="13" t="s">
        <v>121</v>
      </c>
      <c r="C69" s="12">
        <v>18743</v>
      </c>
    </row>
    <row r="70" spans="1:3" x14ac:dyDescent="0.25">
      <c r="A70" s="13" t="s">
        <v>122</v>
      </c>
      <c r="B70" s="13" t="s">
        <v>123</v>
      </c>
      <c r="C70" s="12">
        <v>1750</v>
      </c>
    </row>
    <row r="71" spans="1:3" ht="23.25" x14ac:dyDescent="0.25">
      <c r="A71" s="13" t="s">
        <v>124</v>
      </c>
      <c r="B71" s="13" t="s">
        <v>125</v>
      </c>
      <c r="C71" s="12">
        <v>7300</v>
      </c>
    </row>
    <row r="73" spans="1:3" x14ac:dyDescent="0.25">
      <c r="A73" s="5" t="s">
        <v>126</v>
      </c>
      <c r="B73" s="2" t="s">
        <v>5</v>
      </c>
      <c r="C73" s="8">
        <v>-3365368</v>
      </c>
    </row>
    <row r="75" spans="1:3" x14ac:dyDescent="0.25">
      <c r="A75" s="5" t="s">
        <v>127</v>
      </c>
      <c r="B75" s="2" t="s">
        <v>5</v>
      </c>
      <c r="C75" s="8">
        <v>3365368</v>
      </c>
    </row>
    <row r="76" spans="1:3" x14ac:dyDescent="0.25">
      <c r="A76" s="4" t="s">
        <v>6</v>
      </c>
      <c r="B76" s="4" t="s">
        <v>7</v>
      </c>
      <c r="C76" s="9" t="s">
        <v>8</v>
      </c>
    </row>
    <row r="77" spans="1:3" x14ac:dyDescent="0.25">
      <c r="A77" s="3" t="s">
        <v>128</v>
      </c>
      <c r="B77" s="3" t="s">
        <v>129</v>
      </c>
      <c r="C77" s="10">
        <v>4165771</v>
      </c>
    </row>
    <row r="78" spans="1:3" x14ac:dyDescent="0.25">
      <c r="A78" s="2" t="s">
        <v>130</v>
      </c>
      <c r="B78" s="2" t="s">
        <v>131</v>
      </c>
      <c r="C78" s="11">
        <v>4165771</v>
      </c>
    </row>
    <row r="79" spans="1:3" x14ac:dyDescent="0.25">
      <c r="A79" s="3" t="s">
        <v>132</v>
      </c>
      <c r="B79" s="3" t="s">
        <v>133</v>
      </c>
      <c r="C79" s="10">
        <v>-800403</v>
      </c>
    </row>
    <row r="80" spans="1:3" x14ac:dyDescent="0.25">
      <c r="A80" s="2" t="s">
        <v>134</v>
      </c>
      <c r="B80" s="2" t="s">
        <v>135</v>
      </c>
      <c r="C80" s="11">
        <v>1207307</v>
      </c>
    </row>
    <row r="81" spans="1:3" x14ac:dyDescent="0.25">
      <c r="A81" s="2" t="s">
        <v>136</v>
      </c>
      <c r="B81" s="2" t="s">
        <v>137</v>
      </c>
      <c r="C81" s="11">
        <v>2007710</v>
      </c>
    </row>
  </sheetData>
  <mergeCells count="8">
    <mergeCell ref="A47:C47"/>
    <mergeCell ref="A57:C57"/>
    <mergeCell ref="A1:C1"/>
    <mergeCell ref="A2:C2"/>
    <mergeCell ref="A3:C3"/>
    <mergeCell ref="A4:C4"/>
    <mergeCell ref="A6:A7"/>
    <mergeCell ref="B6:B7"/>
  </mergeCells>
  <pageMargins left="0.82677165354330717" right="0.82677165354330717" top="1.299212598425197" bottom="1.0236220472440944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workbookViewId="0">
      <selection activeCell="C29" sqref="A1:C29"/>
    </sheetView>
  </sheetViews>
  <sheetFormatPr defaultRowHeight="15" x14ac:dyDescent="0.25"/>
  <cols>
    <col min="1" max="1" width="65.7109375" bestFit="1" customWidth="1"/>
    <col min="2" max="2" width="11.42578125" bestFit="1" customWidth="1"/>
    <col min="3" max="3" width="11.42578125" style="1" bestFit="1" customWidth="1"/>
  </cols>
  <sheetData>
    <row r="1" spans="1:3" ht="13.9" customHeight="1" x14ac:dyDescent="0.25">
      <c r="A1" s="34" t="s">
        <v>167</v>
      </c>
      <c r="B1" s="34"/>
      <c r="C1" s="34"/>
    </row>
    <row r="2" spans="1:3" ht="13.9" customHeight="1" x14ac:dyDescent="0.25">
      <c r="A2" s="34" t="s">
        <v>138</v>
      </c>
      <c r="B2" s="34"/>
      <c r="C2" s="34"/>
    </row>
    <row r="3" spans="1:3" ht="13.9" customHeight="1" x14ac:dyDescent="0.25">
      <c r="A3" s="34" t="s">
        <v>166</v>
      </c>
      <c r="B3" s="34"/>
      <c r="C3" s="34"/>
    </row>
    <row r="4" spans="1:3" ht="45" customHeight="1" x14ac:dyDescent="0.25">
      <c r="A4" s="35" t="s">
        <v>146</v>
      </c>
      <c r="B4" s="35"/>
      <c r="C4" s="35"/>
    </row>
    <row r="6" spans="1:3" ht="21" x14ac:dyDescent="0.25">
      <c r="A6" s="36" t="s">
        <v>0</v>
      </c>
      <c r="B6" s="36" t="s">
        <v>1</v>
      </c>
      <c r="C6" s="6" t="s">
        <v>2</v>
      </c>
    </row>
    <row r="7" spans="1:3" x14ac:dyDescent="0.25">
      <c r="A7" s="37"/>
      <c r="B7" s="37"/>
      <c r="C7" s="7" t="s">
        <v>3</v>
      </c>
    </row>
    <row r="8" spans="1:3" x14ac:dyDescent="0.25">
      <c r="A8" s="5" t="s">
        <v>4</v>
      </c>
      <c r="B8" s="2" t="s">
        <v>5</v>
      </c>
      <c r="C8" s="8">
        <v>7650</v>
      </c>
    </row>
    <row r="9" spans="1:3" x14ac:dyDescent="0.25">
      <c r="A9" s="4" t="s">
        <v>6</v>
      </c>
      <c r="B9" s="4" t="s">
        <v>7</v>
      </c>
      <c r="C9" s="9" t="s">
        <v>8</v>
      </c>
    </row>
    <row r="10" spans="1:3" x14ac:dyDescent="0.25">
      <c r="A10" s="3" t="s">
        <v>145</v>
      </c>
      <c r="B10" s="3" t="s">
        <v>144</v>
      </c>
      <c r="C10" s="10">
        <v>7650</v>
      </c>
    </row>
    <row r="11" spans="1:3" x14ac:dyDescent="0.25">
      <c r="A11" s="2" t="s">
        <v>143</v>
      </c>
      <c r="B11" s="2" t="s">
        <v>142</v>
      </c>
      <c r="C11" s="11">
        <v>7450</v>
      </c>
    </row>
    <row r="12" spans="1:3" x14ac:dyDescent="0.25">
      <c r="A12" s="2" t="s">
        <v>141</v>
      </c>
      <c r="B12" s="2" t="s">
        <v>140</v>
      </c>
      <c r="C12" s="11">
        <v>200</v>
      </c>
    </row>
    <row r="14" spans="1:3" x14ac:dyDescent="0.25">
      <c r="A14" s="5" t="s">
        <v>77</v>
      </c>
      <c r="B14" s="2" t="s">
        <v>5</v>
      </c>
      <c r="C14" s="8">
        <v>17656</v>
      </c>
    </row>
    <row r="15" spans="1:3" x14ac:dyDescent="0.25">
      <c r="A15" s="4" t="s">
        <v>6</v>
      </c>
      <c r="B15" s="4" t="s">
        <v>7</v>
      </c>
      <c r="C15" s="9" t="s">
        <v>8</v>
      </c>
    </row>
    <row r="16" spans="1:3" ht="20.100000000000001" customHeight="1" x14ac:dyDescent="0.25">
      <c r="A16" s="31" t="s">
        <v>78</v>
      </c>
      <c r="B16" s="32"/>
      <c r="C16" s="33"/>
    </row>
    <row r="17" spans="1:3" x14ac:dyDescent="0.25">
      <c r="A17" s="2" t="s">
        <v>91</v>
      </c>
      <c r="B17" s="2" t="s">
        <v>92</v>
      </c>
      <c r="C17" s="11">
        <v>8384</v>
      </c>
    </row>
    <row r="18" spans="1:3" x14ac:dyDescent="0.25">
      <c r="A18" s="2" t="s">
        <v>93</v>
      </c>
      <c r="B18" s="2" t="s">
        <v>94</v>
      </c>
      <c r="C18" s="11">
        <v>9272</v>
      </c>
    </row>
    <row r="19" spans="1:3" ht="20.100000000000001" customHeight="1" x14ac:dyDescent="0.25">
      <c r="A19" s="31" t="s">
        <v>97</v>
      </c>
      <c r="B19" s="32"/>
      <c r="C19" s="33"/>
    </row>
    <row r="20" spans="1:3" x14ac:dyDescent="0.25">
      <c r="A20" s="3" t="s">
        <v>98</v>
      </c>
      <c r="B20" s="3" t="s">
        <v>99</v>
      </c>
      <c r="C20" s="10">
        <v>2580</v>
      </c>
    </row>
    <row r="21" spans="1:3" x14ac:dyDescent="0.25">
      <c r="A21" s="3" t="s">
        <v>100</v>
      </c>
      <c r="B21" s="3" t="s">
        <v>101</v>
      </c>
      <c r="C21" s="10">
        <v>14998</v>
      </c>
    </row>
    <row r="22" spans="1:3" x14ac:dyDescent="0.25">
      <c r="A22" s="3" t="s">
        <v>106</v>
      </c>
      <c r="B22" s="3" t="s">
        <v>107</v>
      </c>
      <c r="C22" s="10">
        <v>78</v>
      </c>
    </row>
    <row r="24" spans="1:3" x14ac:dyDescent="0.25">
      <c r="A24" s="5" t="s">
        <v>126</v>
      </c>
      <c r="B24" s="2" t="s">
        <v>5</v>
      </c>
      <c r="C24" s="8">
        <v>-10006</v>
      </c>
    </row>
    <row r="26" spans="1:3" x14ac:dyDescent="0.25">
      <c r="A26" s="5" t="s">
        <v>127</v>
      </c>
      <c r="B26" s="2" t="s">
        <v>5</v>
      </c>
      <c r="C26" s="8">
        <v>10006</v>
      </c>
    </row>
    <row r="27" spans="1:3" x14ac:dyDescent="0.25">
      <c r="A27" s="4" t="s">
        <v>6</v>
      </c>
      <c r="B27" s="4" t="s">
        <v>7</v>
      </c>
      <c r="C27" s="9" t="s">
        <v>8</v>
      </c>
    </row>
    <row r="28" spans="1:3" x14ac:dyDescent="0.25">
      <c r="A28" s="3" t="s">
        <v>128</v>
      </c>
      <c r="B28" s="3" t="s">
        <v>129</v>
      </c>
      <c r="C28" s="10">
        <v>10006</v>
      </c>
    </row>
    <row r="29" spans="1:3" x14ac:dyDescent="0.25">
      <c r="A29" s="2" t="s">
        <v>130</v>
      </c>
      <c r="B29" s="2" t="s">
        <v>131</v>
      </c>
      <c r="C29" s="11">
        <v>10006</v>
      </c>
    </row>
  </sheetData>
  <mergeCells count="8">
    <mergeCell ref="A1:C1"/>
    <mergeCell ref="A2:C2"/>
    <mergeCell ref="A3:C3"/>
    <mergeCell ref="A4:C4"/>
    <mergeCell ref="A19:C19"/>
    <mergeCell ref="A6:A7"/>
    <mergeCell ref="B6:B7"/>
    <mergeCell ref="A16:C16"/>
  </mergeCells>
  <pageMargins left="0.82677165354330706" right="0.82677165354330706" top="1.2992125984251968" bottom="1.0236220472440944" header="0.31496062992125984" footer="0.31496062992125984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28" zoomScale="115" zoomScaleNormal="115" workbookViewId="0">
      <selection activeCell="E40" sqref="A1:E40"/>
    </sheetView>
  </sheetViews>
  <sheetFormatPr defaultRowHeight="15" x14ac:dyDescent="0.25"/>
  <cols>
    <col min="1" max="1" width="67.28515625" customWidth="1"/>
    <col min="2" max="5" width="11.140625" bestFit="1" customWidth="1"/>
  </cols>
  <sheetData>
    <row r="1" spans="1:11" x14ac:dyDescent="0.25">
      <c r="A1" s="34" t="s">
        <v>168</v>
      </c>
      <c r="B1" s="34"/>
      <c r="C1" s="34"/>
      <c r="D1" s="34"/>
      <c r="E1" s="34"/>
    </row>
    <row r="2" spans="1:11" x14ac:dyDescent="0.25">
      <c r="A2" s="34" t="s">
        <v>138</v>
      </c>
      <c r="B2" s="34"/>
      <c r="C2" s="34"/>
      <c r="D2" s="34"/>
      <c r="E2" s="34"/>
    </row>
    <row r="3" spans="1:11" x14ac:dyDescent="0.25">
      <c r="A3" s="34" t="s">
        <v>166</v>
      </c>
      <c r="B3" s="34"/>
      <c r="C3" s="34"/>
      <c r="D3" s="34"/>
      <c r="E3" s="34"/>
    </row>
    <row r="4" spans="1:11" s="16" customFormat="1" ht="15.75" x14ac:dyDescent="0.25">
      <c r="A4" s="38"/>
      <c r="B4" s="38"/>
      <c r="C4" s="38"/>
      <c r="D4" s="38"/>
      <c r="E4" s="38"/>
      <c r="F4" s="14"/>
      <c r="G4" s="14"/>
      <c r="H4" s="14"/>
      <c r="I4" s="14"/>
      <c r="J4" s="14"/>
      <c r="K4" s="15"/>
    </row>
    <row r="5" spans="1:11" s="16" customFormat="1" ht="15.75" x14ac:dyDescent="0.25">
      <c r="A5" s="38" t="s">
        <v>147</v>
      </c>
      <c r="B5" s="38"/>
      <c r="C5" s="38"/>
      <c r="D5" s="38"/>
      <c r="E5" s="38"/>
      <c r="F5" s="14"/>
      <c r="G5" s="14"/>
      <c r="H5" s="14"/>
      <c r="I5" s="14"/>
      <c r="J5" s="14"/>
      <c r="K5" s="15"/>
    </row>
    <row r="6" spans="1:11" s="16" customFormat="1" ht="15.75" x14ac:dyDescent="0.25">
      <c r="A6" s="38" t="s">
        <v>169</v>
      </c>
      <c r="B6" s="38"/>
      <c r="C6" s="38"/>
      <c r="D6" s="38"/>
      <c r="E6" s="38"/>
      <c r="F6" s="14"/>
      <c r="G6" s="14"/>
      <c r="H6" s="14"/>
      <c r="I6" s="14"/>
      <c r="J6" s="14"/>
      <c r="K6" s="15"/>
    </row>
    <row r="7" spans="1:11" x14ac:dyDescent="0.25">
      <c r="A7" s="17"/>
      <c r="B7" s="17"/>
      <c r="C7" s="17"/>
      <c r="D7" s="17"/>
      <c r="E7" s="17"/>
    </row>
    <row r="8" spans="1:11" ht="31.5" x14ac:dyDescent="0.25">
      <c r="A8" s="36" t="s">
        <v>0</v>
      </c>
      <c r="B8" s="36" t="s">
        <v>1</v>
      </c>
      <c r="C8" s="18" t="s">
        <v>148</v>
      </c>
      <c r="D8" s="18" t="s">
        <v>149</v>
      </c>
      <c r="E8" s="18" t="s">
        <v>150</v>
      </c>
    </row>
    <row r="9" spans="1:11" x14ac:dyDescent="0.25">
      <c r="A9" s="37"/>
      <c r="B9" s="37"/>
      <c r="C9" s="5" t="s">
        <v>3</v>
      </c>
      <c r="D9" s="5" t="s">
        <v>3</v>
      </c>
      <c r="E9" s="5" t="s">
        <v>3</v>
      </c>
    </row>
    <row r="10" spans="1:11" x14ac:dyDescent="0.25">
      <c r="A10" s="19" t="s">
        <v>4</v>
      </c>
      <c r="B10" s="20" t="s">
        <v>5</v>
      </c>
      <c r="C10" s="21">
        <f>C11</f>
        <v>729193</v>
      </c>
      <c r="D10" s="21">
        <f>D11</f>
        <v>729193</v>
      </c>
      <c r="E10" s="21">
        <f>E11</f>
        <v>729193</v>
      </c>
    </row>
    <row r="11" spans="1:11" x14ac:dyDescent="0.25">
      <c r="A11" s="2" t="s">
        <v>61</v>
      </c>
      <c r="B11" s="2" t="s">
        <v>62</v>
      </c>
      <c r="C11" s="11">
        <v>729193</v>
      </c>
      <c r="D11" s="11">
        <v>729193</v>
      </c>
      <c r="E11" s="11">
        <v>729193</v>
      </c>
    </row>
    <row r="12" spans="1:11" x14ac:dyDescent="0.25">
      <c r="A12" s="17"/>
      <c r="B12" s="17"/>
      <c r="C12" s="22"/>
      <c r="D12" s="22"/>
      <c r="E12" s="22"/>
    </row>
    <row r="13" spans="1:11" x14ac:dyDescent="0.25">
      <c r="A13" s="19" t="s">
        <v>77</v>
      </c>
      <c r="B13" s="20" t="s">
        <v>5</v>
      </c>
      <c r="C13" s="21">
        <f>C14+C15+C21</f>
        <v>1215736</v>
      </c>
      <c r="D13" s="21">
        <f>D14+D15+D21</f>
        <v>1067128</v>
      </c>
      <c r="E13" s="21">
        <f>E14+E15+E21</f>
        <v>1067128</v>
      </c>
    </row>
    <row r="14" spans="1:11" x14ac:dyDescent="0.25">
      <c r="A14" s="2" t="s">
        <v>98</v>
      </c>
      <c r="B14" s="2" t="s">
        <v>99</v>
      </c>
      <c r="C14" s="11">
        <f>8791+1500</f>
        <v>10291</v>
      </c>
      <c r="D14" s="11">
        <v>10356</v>
      </c>
      <c r="E14" s="11">
        <v>10356</v>
      </c>
    </row>
    <row r="15" spans="1:11" x14ac:dyDescent="0.25">
      <c r="A15" s="2" t="s">
        <v>151</v>
      </c>
      <c r="B15" s="2" t="s">
        <v>101</v>
      </c>
      <c r="C15" s="11">
        <f>903613-10366</f>
        <v>893247</v>
      </c>
      <c r="D15" s="11">
        <f>D11+D39+D40-D14-D21</f>
        <v>756772</v>
      </c>
      <c r="E15" s="11">
        <f>E11+E39+E40-E14-E21</f>
        <v>756772</v>
      </c>
    </row>
    <row r="16" spans="1:11" x14ac:dyDescent="0.25">
      <c r="A16" s="23" t="s">
        <v>152</v>
      </c>
      <c r="B16" s="2"/>
      <c r="C16" s="24">
        <v>16590</v>
      </c>
      <c r="D16" s="11"/>
      <c r="E16" s="11"/>
    </row>
    <row r="17" spans="1:5" s="25" customFormat="1" x14ac:dyDescent="0.25">
      <c r="A17" s="23" t="s">
        <v>153</v>
      </c>
      <c r="B17" s="23"/>
      <c r="C17" s="24">
        <v>6900</v>
      </c>
      <c r="D17" s="24"/>
      <c r="E17" s="24"/>
    </row>
    <row r="18" spans="1:5" s="25" customFormat="1" x14ac:dyDescent="0.25">
      <c r="A18" s="23" t="s">
        <v>154</v>
      </c>
      <c r="B18" s="23"/>
      <c r="C18" s="24">
        <v>20220</v>
      </c>
      <c r="D18" s="24"/>
      <c r="E18" s="24"/>
    </row>
    <row r="19" spans="1:5" s="25" customFormat="1" x14ac:dyDescent="0.25">
      <c r="A19" s="23" t="s">
        <v>155</v>
      </c>
      <c r="B19" s="23"/>
      <c r="C19" s="24">
        <v>4720</v>
      </c>
      <c r="D19" s="24"/>
      <c r="E19" s="24"/>
    </row>
    <row r="20" spans="1:5" s="25" customFormat="1" x14ac:dyDescent="0.25">
      <c r="A20" s="23" t="s">
        <v>163</v>
      </c>
      <c r="B20" s="23"/>
      <c r="C20" s="24">
        <v>90653</v>
      </c>
      <c r="D20" s="24"/>
      <c r="E20" s="24"/>
    </row>
    <row r="21" spans="1:5" x14ac:dyDescent="0.25">
      <c r="A21" s="2" t="s">
        <v>156</v>
      </c>
      <c r="B21" s="2" t="s">
        <v>107</v>
      </c>
      <c r="C21" s="11">
        <f>303332+8866</f>
        <v>312198</v>
      </c>
      <c r="D21" s="11">
        <v>300000</v>
      </c>
      <c r="E21" s="11">
        <v>300000</v>
      </c>
    </row>
    <row r="22" spans="1:5" x14ac:dyDescent="0.25">
      <c r="A22" s="26" t="s">
        <v>157</v>
      </c>
      <c r="B22" s="27"/>
      <c r="C22" s="28">
        <v>71472</v>
      </c>
      <c r="D22" s="28"/>
      <c r="E22" s="28"/>
    </row>
    <row r="23" spans="1:5" x14ac:dyDescent="0.25">
      <c r="A23" s="26" t="s">
        <v>158</v>
      </c>
      <c r="B23" s="27"/>
      <c r="C23" s="28">
        <v>60000</v>
      </c>
      <c r="D23" s="28"/>
      <c r="E23" s="28"/>
    </row>
    <row r="24" spans="1:5" x14ac:dyDescent="0.25">
      <c r="A24" s="26" t="s">
        <v>170</v>
      </c>
      <c r="B24" s="27"/>
      <c r="C24" s="28">
        <v>8000</v>
      </c>
      <c r="D24" s="28"/>
      <c r="E24" s="28"/>
    </row>
    <row r="25" spans="1:5" ht="22.5" x14ac:dyDescent="0.25">
      <c r="A25" s="26" t="s">
        <v>171</v>
      </c>
      <c r="B25" s="27"/>
      <c r="C25" s="28">
        <v>33772</v>
      </c>
      <c r="D25" s="28"/>
      <c r="E25" s="28"/>
    </row>
    <row r="26" spans="1:5" ht="27.75" customHeight="1" x14ac:dyDescent="0.25">
      <c r="A26" s="26" t="s">
        <v>172</v>
      </c>
      <c r="B26" s="27"/>
      <c r="C26" s="28">
        <v>6726</v>
      </c>
      <c r="D26" s="28"/>
      <c r="E26" s="28"/>
    </row>
    <row r="27" spans="1:5" x14ac:dyDescent="0.25">
      <c r="A27" s="29" t="s">
        <v>159</v>
      </c>
      <c r="B27" s="27"/>
      <c r="C27" s="30">
        <v>2800</v>
      </c>
      <c r="D27" s="28"/>
      <c r="E27" s="28"/>
    </row>
    <row r="28" spans="1:5" x14ac:dyDescent="0.25">
      <c r="A28" s="29" t="s">
        <v>160</v>
      </c>
      <c r="B28" s="27"/>
      <c r="C28" s="30">
        <v>3800</v>
      </c>
      <c r="D28" s="28"/>
      <c r="E28" s="28"/>
    </row>
    <row r="29" spans="1:5" x14ac:dyDescent="0.25">
      <c r="A29" s="29" t="s">
        <v>161</v>
      </c>
      <c r="B29" s="27"/>
      <c r="C29" s="30">
        <v>1500</v>
      </c>
      <c r="D29" s="28"/>
      <c r="E29" s="28"/>
    </row>
    <row r="30" spans="1:5" ht="22.5" x14ac:dyDescent="0.25">
      <c r="A30" s="29" t="s">
        <v>162</v>
      </c>
      <c r="B30" s="27"/>
      <c r="C30" s="30">
        <v>5235</v>
      </c>
      <c r="D30" s="28"/>
      <c r="E30" s="28"/>
    </row>
    <row r="31" spans="1:5" ht="33.75" x14ac:dyDescent="0.25">
      <c r="A31" s="29" t="s">
        <v>175</v>
      </c>
      <c r="B31" s="27"/>
      <c r="C31" s="30">
        <v>8435</v>
      </c>
      <c r="D31" s="28"/>
      <c r="E31" s="28"/>
    </row>
    <row r="32" spans="1:5" ht="33.75" x14ac:dyDescent="0.25">
      <c r="A32" s="29" t="s">
        <v>176</v>
      </c>
      <c r="B32" s="27"/>
      <c r="C32" s="30">
        <v>6980</v>
      </c>
      <c r="D32" s="28"/>
      <c r="E32" s="28"/>
    </row>
    <row r="33" spans="1:5" ht="22.5" x14ac:dyDescent="0.25">
      <c r="A33" s="26" t="s">
        <v>174</v>
      </c>
      <c r="B33" s="27"/>
      <c r="C33" s="28">
        <v>5506</v>
      </c>
      <c r="D33" s="28"/>
      <c r="E33" s="28"/>
    </row>
    <row r="34" spans="1:5" ht="22.5" x14ac:dyDescent="0.25">
      <c r="A34" s="26" t="s">
        <v>164</v>
      </c>
      <c r="B34" s="27"/>
      <c r="C34" s="28">
        <f>2000+1360</f>
        <v>3360</v>
      </c>
      <c r="D34" s="28"/>
      <c r="E34" s="28"/>
    </row>
    <row r="35" spans="1:5" x14ac:dyDescent="0.25">
      <c r="A35" s="26" t="s">
        <v>173</v>
      </c>
      <c r="B35" s="27"/>
      <c r="C35" s="28">
        <v>5000</v>
      </c>
      <c r="D35" s="28"/>
      <c r="E35" s="28"/>
    </row>
    <row r="36" spans="1:5" x14ac:dyDescent="0.25">
      <c r="A36" s="19" t="s">
        <v>126</v>
      </c>
      <c r="B36" s="20" t="s">
        <v>5</v>
      </c>
      <c r="C36" s="21">
        <f>C10-C13</f>
        <v>-486543</v>
      </c>
      <c r="D36" s="21">
        <f>D10-D13</f>
        <v>-337935</v>
      </c>
      <c r="E36" s="21">
        <f>E10-E13</f>
        <v>-337935</v>
      </c>
    </row>
    <row r="37" spans="1:5" x14ac:dyDescent="0.25">
      <c r="A37" s="17"/>
      <c r="B37" s="17"/>
      <c r="C37" s="22"/>
      <c r="D37" s="22"/>
      <c r="E37" s="22"/>
    </row>
    <row r="38" spans="1:5" x14ac:dyDescent="0.25">
      <c r="A38" s="19" t="s">
        <v>127</v>
      </c>
      <c r="B38" s="20" t="s">
        <v>5</v>
      </c>
      <c r="C38" s="21">
        <f>C39+C40</f>
        <v>486543</v>
      </c>
      <c r="D38" s="21">
        <f>D39+D40</f>
        <v>337935</v>
      </c>
      <c r="E38" s="21">
        <f>E39+E40</f>
        <v>337935</v>
      </c>
    </row>
    <row r="39" spans="1:5" x14ac:dyDescent="0.25">
      <c r="A39" s="2" t="s">
        <v>128</v>
      </c>
      <c r="B39" s="2" t="s">
        <v>129</v>
      </c>
      <c r="C39" s="11">
        <v>498608</v>
      </c>
      <c r="D39" s="11">
        <v>350000</v>
      </c>
      <c r="E39" s="11">
        <v>350000</v>
      </c>
    </row>
    <row r="40" spans="1:5" x14ac:dyDescent="0.25">
      <c r="A40" s="2" t="s">
        <v>132</v>
      </c>
      <c r="B40" s="2" t="s">
        <v>133</v>
      </c>
      <c r="C40" s="11">
        <v>-12065</v>
      </c>
      <c r="D40" s="11">
        <v>-12065</v>
      </c>
      <c r="E40" s="11">
        <v>-12065</v>
      </c>
    </row>
    <row r="42" spans="1:5" x14ac:dyDescent="0.25">
      <c r="C42" s="1"/>
      <c r="D42" s="1"/>
      <c r="E42" s="1"/>
    </row>
  </sheetData>
  <mergeCells count="8">
    <mergeCell ref="A8:A9"/>
    <mergeCell ref="B8:B9"/>
    <mergeCell ref="A1:E1"/>
    <mergeCell ref="A2:E2"/>
    <mergeCell ref="A3:E3"/>
    <mergeCell ref="A4:E4"/>
    <mergeCell ref="A5:E5"/>
    <mergeCell ref="A6:E6"/>
  </mergeCells>
  <pageMargins left="0.82677165354330706" right="0.82677165354330706" top="1.2992125984251968" bottom="1.0236220472440944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1.pielikums</vt:lpstr>
      <vt:lpstr>2.pielikums</vt:lpstr>
      <vt:lpstr>3.Pielikums</vt:lpstr>
      <vt:lpstr>Sheet1</vt:lpstr>
      <vt:lpstr>'1.pielikums'!Print_Area</vt:lpstr>
      <vt:lpstr>'2.pielikums'!Print_Area</vt:lpstr>
      <vt:lpstr>'3.Pielikums'!Print_Area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Jansone</dc:creator>
  <cp:keywords/>
  <dc:description/>
  <cp:lastModifiedBy>Lidija Bērziņa</cp:lastModifiedBy>
  <cp:lastPrinted>2026-09-29T06:14:30Z</cp:lastPrinted>
  <dcterms:created xsi:type="dcterms:W3CDTF">2026-09-14T11:32:38Z</dcterms:created>
  <dcterms:modified xsi:type="dcterms:W3CDTF">2026-09-29T06:14:40Z</dcterms:modified>
  <cp:category/>
</cp:coreProperties>
</file>