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veselibasministrija-my.sharepoint.com/personal/zane_reinholde_vm_gov_lv/Documents/Retās slimības/2026/RS plāns 26-27/"/>
    </mc:Choice>
  </mc:AlternateContent>
  <xr:revisionPtr revIDLastSave="22" documentId="8_{CF78C375-FAAA-4BC3-896D-2AA1F7696FB6}" xr6:coauthVersionLast="47" xr6:coauthVersionMax="47" xr10:uidLastSave="{B384505F-B8A5-44BA-9B3D-C37D8A88AC0D}"/>
  <bookViews>
    <workbookView xWindow="-110" yWindow="-110" windowWidth="19420" windowHeight="11500" xr2:uid="{589C7857-C5D8-4C9F-AD2C-9E2F664F83A2}"/>
  </bookViews>
  <sheets>
    <sheet name="KOPSAVILKUMS" sheetId="60" r:id="rId1"/>
    <sheet name="1.1.2." sheetId="61" r:id="rId2"/>
    <sheet name="1.2.2." sheetId="62" r:id="rId3"/>
    <sheet name="1.3." sheetId="78" r:id="rId4"/>
    <sheet name="1.4." sheetId="66" r:id="rId5"/>
    <sheet name="2.1.2." sheetId="68" r:id="rId6"/>
    <sheet name="2.1.3." sheetId="69" r:id="rId7"/>
    <sheet name="2.4.2." sheetId="79" r:id="rId8"/>
    <sheet name="2.5.3." sheetId="83" r:id="rId9"/>
    <sheet name="2.6." sheetId="80" r:id="rId10"/>
    <sheet name="2.7.2." sheetId="81" r:id="rId11"/>
    <sheet name="4.1.1." sheetId="74" r:id="rId12"/>
    <sheet name="4.4.2." sheetId="82"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_xlfn_SUMIFS">#N/A</definedName>
    <definedName name="_1_2_d_NMP_lim">#REF!</definedName>
    <definedName name="aa">#REF!</definedName>
    <definedName name="an">#REF!</definedName>
    <definedName name="_xlnm.Auto_Open">#REF!</definedName>
    <definedName name="b">#REF!</definedName>
    <definedName name="BEx3ATHHUCGCIRND8KLAREDV3L40" localSheetId="1" hidden="1">[1]HEADER!#REF!</definedName>
    <definedName name="BEx3ATHHUCGCIRND8KLAREDV3L40" hidden="1">[1]HEADER!#REF!</definedName>
    <definedName name="BEx3QB2RILYEXIROLAFCWQMOJXMN" localSheetId="1" hidden="1">[1]HEADER!#REF!</definedName>
    <definedName name="BEx3QB2RILYEXIROLAFCWQMOJXMN" hidden="1">[1]HEADER!#REF!</definedName>
    <definedName name="BEx3RIJ9LXPXWNF4BFBFA4ILG6AY" localSheetId="1" hidden="1">[1]HEADER!#REF!</definedName>
    <definedName name="BEx3RIJ9LXPXWNF4BFBFA4ILG6AY" hidden="1">[1]HEADER!#REF!</definedName>
    <definedName name="BEx3T3XEKJ0I8634YNR6MPN3OBQL" localSheetId="1" hidden="1">[1]HEADER!#REF!</definedName>
    <definedName name="BEx3T3XEKJ0I8634YNR6MPN3OBQL" hidden="1">[1]HEADER!#REF!</definedName>
    <definedName name="BEx73MBHXPGN5MLC2IC6RCMRLO6D" localSheetId="1" hidden="1">[1]HEADER!#REF!</definedName>
    <definedName name="BEx73MBHXPGN5MLC2IC6RCMRLO6D" hidden="1">[1]HEADER!#REF!</definedName>
    <definedName name="BEx7KKYHXVDNTR0VZKUAIUQCSOP9" localSheetId="1" hidden="1">[1]HEADER!#REF!</definedName>
    <definedName name="BEx7KKYHXVDNTR0VZKUAIUQCSOP9" hidden="1">[1]HEADER!#REF!</definedName>
    <definedName name="BEx9EDPXWEPLE7S1KH5K8GGFZKC0" localSheetId="1" hidden="1">[1]HEADER!#REF!</definedName>
    <definedName name="BEx9EDPXWEPLE7S1KH5K8GGFZKC0" hidden="1">[1]HEADER!#REF!</definedName>
    <definedName name="BExBE9K6C6Q27ZVX3WOCP2J41BHY" localSheetId="1" hidden="1">[1]HEADER!#REF!</definedName>
    <definedName name="BExBE9K6C6Q27ZVX3WOCP2J41BHY" hidden="1">[1]HEADER!#REF!</definedName>
    <definedName name="BExCQGR4Z3D1E5XRGMT5VWBAFBXW" localSheetId="1" hidden="1">[1]ZQZBC_PLN__04_03_10!#REF!</definedName>
    <definedName name="BExCQGR4Z3D1E5XRGMT5VWBAFBXW" hidden="1">[1]ZQZBC_PLN__04_03_10!#REF!</definedName>
    <definedName name="BExMP7OQLL0R8VO1CGH6H677G4ZU" localSheetId="1" hidden="1">[1]HEADER!#REF!</definedName>
    <definedName name="BExMP7OQLL0R8VO1CGH6H677G4ZU" hidden="1">[1]HEADER!#REF!</definedName>
    <definedName name="BExO50CMJCMLOGHRH7OH9FMGVTSS" localSheetId="1" hidden="1">[1]HEADER!#REF!</definedName>
    <definedName name="BExO50CMJCMLOGHRH7OH9FMGVTSS" hidden="1">[1]HEADER!#REF!</definedName>
    <definedName name="BExOA3RQ9DFFMJC5QYZ23ZT9RUN8" localSheetId="1" hidden="1">[1]HEADER!#REF!</definedName>
    <definedName name="BExOA3RQ9DFFMJC5QYZ23ZT9RUN8" hidden="1">[1]HEADER!#REF!</definedName>
    <definedName name="BExS6S40JMF44ZTMXW3UE4WW9B54" localSheetId="1" hidden="1">[1]HEADER!#REF!</definedName>
    <definedName name="BExS6S40JMF44ZTMXW3UE4WW9B54" hidden="1">[1]HEADER!#REF!</definedName>
    <definedName name="BExU5I577AMALET6AIZ4P1LRV9CU" localSheetId="1" hidden="1">[1]ZQZBC_PLN__04_03_10!#REF!</definedName>
    <definedName name="BExU5I577AMALET6AIZ4P1LRV9CU" hidden="1">[1]ZQZBC_PLN__04_03_10!#REF!</definedName>
    <definedName name="BExU7EBQBMZVYUSS9YS0I4JESH9L" localSheetId="1" hidden="1">[1]HEADER!#REF!</definedName>
    <definedName name="BExU7EBQBMZVYUSS9YS0I4JESH9L" hidden="1">[1]HEADER!#REF!</definedName>
    <definedName name="BExUC9I2YXGSCVE8W0KZ56D3E9UX" localSheetId="1" hidden="1">[1]HEADER!#REF!</definedName>
    <definedName name="BExUC9I2YXGSCVE8W0KZ56D3E9UX" hidden="1">[1]HEADER!#REF!</definedName>
    <definedName name="BExZJQJI4H09EC94GXCLZDAB05VB" localSheetId="1" hidden="1">[1]HEADER!#REF!</definedName>
    <definedName name="BExZJQJI4H09EC94GXCLZDAB05VB" hidden="1">[1]HEADER!#REF!</definedName>
    <definedName name="bt">#REF!</definedName>
    <definedName name="BX">#REF!</definedName>
    <definedName name="CalendarYear">#REF!</definedName>
    <definedName name="ccc">#REF!</definedName>
    <definedName name="d">#REF!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 localSheetId="1">[2]izm.posteni!$A$2:$A$216</definedName>
    <definedName name="izm.kods_1">[2]izm.posteni!$A$2:$A$216</definedName>
    <definedName name="izm.nos">#REF!</definedName>
    <definedName name="izm.nos_1" localSheetId="1">[2]izm.posteni!$B$2:$B$216</definedName>
    <definedName name="izm.nos_1">[2]izm.posteni!$B$2:$B$216</definedName>
    <definedName name="jhg">#REF!</definedName>
    <definedName name="kfy">#REF!</definedName>
    <definedName name="kgd">#REF!</definedName>
    <definedName name="kk">#REF!</definedName>
    <definedName name="kkk">[3]Macro1!$A$74</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ed">{0,1,2,3,4,5,6} + {0;1;2;3;4;5}*7</definedName>
    <definedName name="MEDIK_1">#REF!</definedName>
    <definedName name="mmm" localSheetId="1" hidden="1">[1]ZQZBC_PLN__04_03_10!#REF!</definedName>
    <definedName name="mmm" hidden="1">[1]ZQZBC_PLN__04_03_10!#REF!</definedName>
    <definedName name="Mug">{0,1,2,3,4,5,6} + {0;1;2;3;4;5}*7</definedName>
    <definedName name="n">#REF!</definedName>
    <definedName name="Ndd">{0,1,2,3,4,5,6} + {0;1;2;3;4;5}*7</definedName>
    <definedName name="nex">#REF!</definedName>
    <definedName name="ope">#REF!</definedName>
    <definedName name="P_Dati_rikojums">#REF!</definedName>
    <definedName name="P3_67_lab">#REF!</definedName>
    <definedName name="piu">#REF!</definedName>
    <definedName name="pp">#REF!</definedName>
    <definedName name="Recover">[4]Macro1!$A$135</definedName>
    <definedName name="Rikojums2222">[5]Macro1!$A$106</definedName>
    <definedName name="rr">#REF!</definedName>
    <definedName name="rt">#REF!</definedName>
    <definedName name="rty">#REF!</definedName>
    <definedName name="S5\">#REF!</definedName>
    <definedName name="ss">#REF!</definedName>
    <definedName name="Str.">#REF!</definedName>
    <definedName name="Str.vien.nos.">#REF!</definedName>
    <definedName name="Struktura">#REF!</definedName>
    <definedName name="Struktūrvien.kodi2">#REF!</definedName>
    <definedName name="Struktūrvien.kodi2_1" localSheetId="1">[2]strukturkodi!$B$2:$B$232</definedName>
    <definedName name="Struktūrvien.kodi2_1">[2]strukturkodi!$B$2:$B$232</definedName>
    <definedName name="Struktūrvien.kods">#REF!</definedName>
    <definedName name="Struktūrvien.kods_1" localSheetId="1">[2]strukturkodi!$A$2:$A$232</definedName>
    <definedName name="Struktūrvien.kods_1">[2]strukturkodi!$A$2:$A$232</definedName>
    <definedName name="T13l6" localSheetId="1">[6]ATSKAITE_2v!#REF!</definedName>
    <definedName name="T13l6">[6]ATSKAITE_2v!#REF!</definedName>
    <definedName name="TableName">"Dummy"</definedName>
    <definedName name="Tarifs_28">#REF!</definedName>
    <definedName name="TWO_LINKS" localSheetId="1">'[7]8.1.'!$C$5</definedName>
    <definedName name="TWO_LINKS">'[7]8.1.'!$C$5</definedName>
    <definedName name="ty">#REF!</definedName>
    <definedName name="tyuj">#REF!</definedName>
    <definedName name="u">#REF!</definedName>
    <definedName name="U_N_A">#REF!</definedName>
    <definedName name="wedr">#REF!</definedName>
    <definedName name="WeekStart">#REF!</definedName>
    <definedName name="x">#REF!</definedName>
    <definedName name="XBD" localSheetId="1">[8]Dati!$B$6</definedName>
    <definedName name="XBD">[8]Dati!$B$6</definedName>
    <definedName name="xc">#REF!</definedName>
    <definedName name="XDD" localSheetId="1">[8]Dati!$B$4</definedName>
    <definedName name="XDD">[8]Dati!$B$4</definedName>
    <definedName name="XDS" localSheetId="1">[8]Dati!$B$5</definedName>
    <definedName name="XDS">[8]Dati!$B$5</definedName>
    <definedName name="XSVD" localSheetId="1">[8]Dati!$B$7</definedName>
    <definedName name="XSVD">[8]Dati!$B$7</definedName>
    <definedName name="xxxx">#REF!</definedName>
    <definedName name="yuh">#REF!</definedName>
    <definedName name="yyyy">#REF!</definedName>
    <definedName name="Žokļi">{0,1,2,3,4,5,6} + {0;1;2;3;4;5}*7</definedName>
    <definedName name="Žoklļ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60" l="1"/>
  <c r="H14" i="60"/>
  <c r="I14" i="60"/>
  <c r="K14" i="60"/>
  <c r="F14" i="60"/>
  <c r="G20" i="60"/>
  <c r="H20" i="60"/>
  <c r="I20" i="60"/>
  <c r="J20" i="60"/>
  <c r="K20" i="60"/>
  <c r="L20" i="60"/>
  <c r="F20" i="60"/>
  <c r="C14" i="74" l="1"/>
  <c r="B14" i="74"/>
  <c r="L60" i="60"/>
  <c r="L59" i="60" s="1"/>
  <c r="J48" i="60"/>
  <c r="L48" i="60" s="1"/>
  <c r="D5" i="83"/>
  <c r="G16" i="60" l="1"/>
  <c r="G9" i="60" s="1"/>
  <c r="H16" i="60"/>
  <c r="H9" i="60" s="1"/>
  <c r="I16" i="60"/>
  <c r="I9" i="60" s="1"/>
  <c r="K16" i="60"/>
  <c r="K9" i="60" s="1"/>
  <c r="L16" i="60"/>
  <c r="L9" i="60" s="1"/>
  <c r="F16" i="60"/>
  <c r="F9" i="60" s="1"/>
  <c r="F6" i="60" s="1"/>
  <c r="J72" i="60"/>
  <c r="J59" i="60" s="1"/>
  <c r="D11" i="66"/>
  <c r="E13" i="78"/>
  <c r="G19" i="60"/>
  <c r="G17" i="60" s="1"/>
  <c r="H19" i="60"/>
  <c r="H17" i="60" s="1"/>
  <c r="I19" i="60"/>
  <c r="I17" i="60" s="1"/>
  <c r="J19" i="60"/>
  <c r="J17" i="60" s="1"/>
  <c r="K19" i="60"/>
  <c r="K17" i="60" s="1"/>
  <c r="L19" i="60"/>
  <c r="L17" i="60" s="1"/>
  <c r="F19" i="60"/>
  <c r="F17" i="60" s="1"/>
  <c r="G15" i="60"/>
  <c r="H15" i="60"/>
  <c r="K15" i="60"/>
  <c r="F15" i="60"/>
  <c r="G13" i="60"/>
  <c r="H13" i="60"/>
  <c r="I13" i="60"/>
  <c r="K13" i="60"/>
  <c r="F13" i="60"/>
  <c r="G12" i="60"/>
  <c r="H12" i="60"/>
  <c r="I12" i="60"/>
  <c r="K12" i="60"/>
  <c r="F12" i="60"/>
  <c r="G11" i="60"/>
  <c r="H11" i="60"/>
  <c r="I11" i="60"/>
  <c r="K11" i="60"/>
  <c r="F11" i="60"/>
  <c r="G10" i="60"/>
  <c r="H10" i="60"/>
  <c r="I10" i="60"/>
  <c r="J10" i="60"/>
  <c r="K10" i="60"/>
  <c r="L10" i="60"/>
  <c r="F10" i="60"/>
  <c r="H6" i="60" l="1"/>
  <c r="G6" i="60"/>
  <c r="H8" i="60"/>
  <c r="G8" i="60"/>
  <c r="G5" i="60" s="1"/>
  <c r="F8" i="60"/>
  <c r="I6" i="60"/>
  <c r="K8" i="60"/>
  <c r="K5" i="60" s="1"/>
  <c r="K6" i="60"/>
  <c r="K7" i="60"/>
  <c r="H5" i="60"/>
  <c r="H4" i="60" s="1"/>
  <c r="H7" i="60"/>
  <c r="L6" i="60"/>
  <c r="D6" i="81"/>
  <c r="D5" i="81"/>
  <c r="D4" i="81"/>
  <c r="C6" i="81"/>
  <c r="C5" i="81"/>
  <c r="J53" i="60" s="1"/>
  <c r="D9" i="81"/>
  <c r="E9" i="81" s="1"/>
  <c r="C4" i="81" s="1"/>
  <c r="J52" i="60" s="1"/>
  <c r="F7" i="60" l="1"/>
  <c r="F5" i="60"/>
  <c r="G4" i="60"/>
  <c r="K4" i="60"/>
  <c r="F4" i="60"/>
  <c r="G7" i="60"/>
  <c r="L52" i="60"/>
  <c r="L11" i="60" s="1"/>
  <c r="J11" i="60"/>
  <c r="L53" i="60"/>
  <c r="L12" i="60" s="1"/>
  <c r="J12" i="60"/>
  <c r="L35" i="60"/>
  <c r="I10" i="69" l="1"/>
  <c r="G10" i="69"/>
  <c r="F10" i="69"/>
  <c r="E10" i="69"/>
  <c r="J18" i="62"/>
  <c r="AA14" i="62"/>
  <c r="Z14" i="62"/>
  <c r="Y14" i="62"/>
  <c r="W14" i="62"/>
  <c r="V14" i="62"/>
  <c r="U14" i="62"/>
  <c r="AA13" i="62"/>
  <c r="Z13" i="62"/>
  <c r="Y13" i="62"/>
  <c r="W13" i="62"/>
  <c r="V13" i="62"/>
  <c r="U13" i="62"/>
  <c r="T14" i="62"/>
  <c r="T13" i="62"/>
  <c r="R13" i="62"/>
  <c r="Q13" i="62"/>
  <c r="P14" i="62"/>
  <c r="P13" i="62"/>
  <c r="O14" i="62"/>
  <c r="O13" i="62"/>
  <c r="K13" i="62"/>
  <c r="J14" i="62"/>
  <c r="J13" i="62"/>
  <c r="G14" i="62"/>
  <c r="H13" i="62"/>
  <c r="K8" i="62"/>
  <c r="G13" i="62" s="1"/>
  <c r="J50" i="60"/>
  <c r="J44" i="60"/>
  <c r="J16" i="60" s="1"/>
  <c r="J9" i="60" l="1"/>
  <c r="J6" i="60" s="1"/>
  <c r="F9" i="68"/>
  <c r="D22" i="78" l="1"/>
  <c r="D12" i="78" s="1"/>
  <c r="E12" i="78" s="1"/>
  <c r="D21" i="78"/>
  <c r="D11" i="78" s="1"/>
  <c r="E11" i="78" s="1"/>
  <c r="D20" i="78"/>
  <c r="D10" i="78"/>
  <c r="E10" i="78" s="1"/>
  <c r="C16" i="78" l="1"/>
  <c r="D16" i="78" s="1"/>
  <c r="B5" i="78" s="1"/>
  <c r="B4" i="78"/>
  <c r="J29" i="60" l="1"/>
  <c r="B6" i="78"/>
  <c r="C5" i="78"/>
  <c r="L30" i="60" s="1"/>
  <c r="J30" i="60"/>
  <c r="C4" i="78"/>
  <c r="L29" i="60" l="1"/>
  <c r="C6" i="78"/>
  <c r="G21" i="60"/>
  <c r="H21" i="60"/>
  <c r="K21" i="60"/>
  <c r="F21" i="60"/>
  <c r="G33" i="60"/>
  <c r="H33" i="60"/>
  <c r="K33" i="60"/>
  <c r="F33" i="60"/>
  <c r="G55" i="60"/>
  <c r="H55" i="60"/>
  <c r="I55" i="60"/>
  <c r="J55" i="60"/>
  <c r="K55" i="60"/>
  <c r="L55" i="60"/>
  <c r="F55" i="60"/>
  <c r="G59" i="60"/>
  <c r="H59" i="60"/>
  <c r="I59" i="60"/>
  <c r="K59" i="60"/>
  <c r="F59" i="60"/>
  <c r="C6" i="74"/>
  <c r="B6" i="74"/>
  <c r="E11" i="69" l="1"/>
  <c r="K14" i="62" l="1"/>
  <c r="D8" i="66" l="1"/>
  <c r="D9" i="66"/>
  <c r="D10" i="66"/>
  <c r="D7" i="66"/>
  <c r="E8" i="68"/>
  <c r="B4" i="66" l="1"/>
  <c r="J31" i="60" s="1"/>
  <c r="J13" i="60" s="1"/>
  <c r="C4" i="66" l="1"/>
  <c r="L31" i="60" s="1"/>
  <c r="L13" i="60" s="1"/>
  <c r="I33" i="60"/>
  <c r="F11" i="69"/>
  <c r="G11" i="69" s="1"/>
  <c r="I11" i="69" l="1"/>
  <c r="I12" i="69" s="1"/>
  <c r="F8" i="68"/>
  <c r="B4" i="69" l="1"/>
  <c r="J36" i="60" s="1"/>
  <c r="E7" i="68"/>
  <c r="F7" i="68" s="1"/>
  <c r="B4" i="68" s="1"/>
  <c r="C4" i="69" l="1"/>
  <c r="L36" i="60" s="1"/>
  <c r="L33" i="60" s="1"/>
  <c r="J35" i="60"/>
  <c r="J33" i="60" s="1"/>
  <c r="L23" i="60"/>
  <c r="L15" i="60" s="1"/>
  <c r="I23" i="60"/>
  <c r="M8" i="62"/>
  <c r="I14" i="62" s="1"/>
  <c r="L8" i="62"/>
  <c r="H14" i="62" s="1"/>
  <c r="I21" i="60" l="1"/>
  <c r="I15" i="60"/>
  <c r="I8" i="60" s="1"/>
  <c r="Q14" i="62"/>
  <c r="I13" i="62"/>
  <c r="C4" i="68"/>
  <c r="I5" i="60" l="1"/>
  <c r="I4" i="60" s="1"/>
  <c r="I7" i="60"/>
  <c r="R14" i="62"/>
  <c r="E19" i="62" s="1"/>
  <c r="G19" i="62" s="1"/>
  <c r="J19" i="62" s="1"/>
  <c r="AC14" i="62"/>
  <c r="E18" i="62" l="1"/>
  <c r="G18" i="62" s="1"/>
  <c r="J20" i="62" s="1"/>
  <c r="B4" i="62" s="1"/>
  <c r="C4" i="62" s="1"/>
  <c r="J27" i="60" s="1"/>
  <c r="J14" i="60" s="1"/>
  <c r="AC13" i="62"/>
  <c r="L27" i="60" l="1"/>
  <c r="L14" i="60" s="1"/>
  <c r="F8" i="61"/>
  <c r="E4" i="61" s="1"/>
  <c r="J23" i="60" s="1"/>
  <c r="J21" i="60" s="1"/>
  <c r="J15" i="60" l="1"/>
  <c r="J8" i="60" s="1"/>
  <c r="J5" i="60" s="1"/>
  <c r="J4" i="60" s="1"/>
  <c r="L21" i="60"/>
  <c r="L8" i="60"/>
  <c r="L5" i="60" l="1"/>
  <c r="L4" i="60" s="1"/>
  <c r="L7" i="60"/>
  <c r="J7" i="60"/>
</calcChain>
</file>

<file path=xl/sharedStrings.xml><?xml version="1.0" encoding="utf-8"?>
<sst xmlns="http://schemas.openxmlformats.org/spreadsheetml/2006/main" count="624" uniqueCount="409">
  <si>
    <t xml:space="preserve">Pielikums "Plāns reto slimību jomā 2026. – 2027. gadam"
</t>
  </si>
  <si>
    <t>Nr. p.k.</t>
  </si>
  <si>
    <t>Pasākums</t>
  </si>
  <si>
    <t>Darbības rezultāts</t>
  </si>
  <si>
    <t>Rezultatīvais rādītājs</t>
  </si>
  <si>
    <t>Budžeta programmas (apakšprogrammas kods un nosaukums)</t>
  </si>
  <si>
    <t>Uzdevumu īstenošanai plānotais finansējums atbilstoši likumam "Par valsts budžetu 2025.gadam un budžeta ietvaru 2025., 2026. un 2027.gadam"**</t>
  </si>
  <si>
    <t>Nepieciešamais papildu finansējums</t>
  </si>
  <si>
    <t>Atbildīgā institūcija</t>
  </si>
  <si>
    <t>Līdzatbildīgās institūcijas</t>
  </si>
  <si>
    <t>Finansējuma avots</t>
  </si>
  <si>
    <t>Izpildes termiņš</t>
  </si>
  <si>
    <t>2026.gads</t>
  </si>
  <si>
    <t>2027.gads</t>
  </si>
  <si>
    <t>2028.gads</t>
  </si>
  <si>
    <t>Turpmākajā laikposmā līdz pasākuma pabeigšanai (ja pasākuma īstenošana ir terminēta)</t>
  </si>
  <si>
    <t>Turpmāk ik gadu (ja pasākuma izpilde nav terminēta)</t>
  </si>
  <si>
    <t>KOPĒJAIS NEPIECIEŠAMAIS FINANSĒJUMS PLĀNA REALIZĀCIJAI:</t>
  </si>
  <si>
    <t>Finansējums valsts pamatfunkciju īstenošanai</t>
  </si>
  <si>
    <t>Finansējums ES politiku instrumentu un pārējās ĀFP līdzfinansēto un finansēto projektu un pasākumu īstenošanai</t>
  </si>
  <si>
    <t>Veselības ministrija</t>
  </si>
  <si>
    <t>VBF</t>
  </si>
  <si>
    <t>ES fondi</t>
  </si>
  <si>
    <t xml:space="preserve"> 33.03.00 "Kompensējamo medikamentu un materiālu apmaksāšana"</t>
  </si>
  <si>
    <t>33.04.00 "Centralizēta medikamentu un materiālu iegāde"</t>
  </si>
  <si>
    <t>33.14.00 "Primārās ambulatorās veselības aprūpes nodrošināšana"</t>
  </si>
  <si>
    <t>33.15.00 "Laboratorisko izmeklējumu nodrošināšana ambulatorajā aprūpē"</t>
  </si>
  <si>
    <t>33.16.00 "Pārējo ambulatoro veselības aprūpes pakalpojumu nodrošināšana"</t>
  </si>
  <si>
    <t>33.21.00 "Stacionāro veselības aprūpes pakalpojumu nodrošināšana"</t>
  </si>
  <si>
    <t>63.08.00 "Eiropas Sociālā fonda Plus (ESF+) projektu īstenošana (2021-2027)"</t>
  </si>
  <si>
    <t>1. Rīcības virziens</t>
  </si>
  <si>
    <t>1.1.</t>
  </si>
  <si>
    <t>Paplašināts jaundzimušo skrīnings, pilnveidota tā nodrošināšana un ieviesta monitorēšana</t>
  </si>
  <si>
    <t xml:space="preserve">1.1.1. Paplašināt visu jaundzimušo skrīningu </t>
  </si>
  <si>
    <t>Visu jaundzimušo skrīnings paplašināts, iekļaujot vēl divu slimību analīzes</t>
  </si>
  <si>
    <t>33.15.00 "Laboratorisko izmeklējumu nodrošināšana ambulatorajā aprūpē" (Veselības ministrija)</t>
  </si>
  <si>
    <t>VM</t>
  </si>
  <si>
    <t>BKUS, NVD</t>
  </si>
  <si>
    <t>Esošā budžeta ietvaros</t>
  </si>
  <si>
    <r>
      <t>1.1.2. Nodrošināta jaundzimušo skrīninga nepārtrauktība un tehnoloģiskā attīstība</t>
    </r>
    <r>
      <rPr>
        <sz val="8"/>
        <rFont val="Times New Roman"/>
        <family val="1"/>
      </rPr>
      <t> </t>
    </r>
  </si>
  <si>
    <t>Iegādātas nepieciešamās iekārtas jaundzimušo skrīninga nepārtrauktības un tehnoloģiskās attīstības nodrošināšanai</t>
  </si>
  <si>
    <t>33.21.00 Stacionāro veselības aprūpes pakalpojumu nodrošināšana (Veselības ministrija)</t>
  </si>
  <si>
    <t>NVD</t>
  </si>
  <si>
    <t>VM, BKUS</t>
  </si>
  <si>
    <t>1.1.3. Nodrošināta vienota pieeja skrīninga izmeklējumu veikšanai iepriekš neskrīnētiem bērniem.</t>
  </si>
  <si>
    <t>1) Izstrādāti kritēriji jaundzimušo skrīninga veikšanai bērniem, kuriem jaundzimušo skrīnings nav veikts vai ir veikts citā valstī.</t>
  </si>
  <si>
    <t>NVD, VM</t>
  </si>
  <si>
    <t>BKUS</t>
  </si>
  <si>
    <t>1.2.</t>
  </si>
  <si>
    <t>Nodrošināta valsts apmaksāta preimplantācijas ģenētiskā testēšana</t>
  </si>
  <si>
    <t xml:space="preserve">1.2.1. No valsts budžeta līdzekļiem segtas izmaksas par preimplantācijas ģenētisko diagnostiku (PGT-M, PGT-A, PGT-SR) ģimenēm ar pārmantotu ģenētisku slimību </t>
  </si>
  <si>
    <t>Preimplantācijas ģenētiskā diagnostika ik gadu nodrošināta vismaz 20 ģimenēm ar pārmantotu ģenētisku slimību</t>
  </si>
  <si>
    <t>33.16.00 Pārējo ambulatoro veselības aprūpes pakalpojumu nodrošināšana (Veselības ministrija)</t>
  </si>
  <si>
    <t>2026. gads</t>
  </si>
  <si>
    <t>Valsts apmaksātās medicīniskās apaugļošanas pakalpojums ietver visu embriju PGT-A testēšanu</t>
  </si>
  <si>
    <t>2027. gads</t>
  </si>
  <si>
    <t>1.2.3. Izvērtēta iespēja ieviest SMN1 gēna mutācijas nesēju skrīningu pāriem, kuri plāno grūtniecību</t>
  </si>
  <si>
    <t>Sagatavoti un iesniegti priekšlikumi normatīvo aktu grozījumiem par SMN1 gēna mutācijas nesēju skrīninga ieviešanu, iekļaujot informāciju par mērķgrupu, skrīninga veikšanas kritērijiem, izmeklējumu veikšanas un finansēšanas kārtību.</t>
  </si>
  <si>
    <t>VM, NVD</t>
  </si>
  <si>
    <t>1.3.</t>
  </si>
  <si>
    <t>Uzlabota molekulāro ģenētisko izmeklējumu pieejamība</t>
  </si>
  <si>
    <t xml:space="preserve">Uzlabota medicīniskās ģenētikas pakalpojumu pieejamība un efektivitāte, palielinot nodrošināto molekulāro ģenētisko izmeklējumu skaitu un paplašinot lokāli (valsts līmenī) veikto izmeklējumu klāstu, tādējādi nodrošinot savlaicīgu un precīzu diagnostiku </t>
  </si>
  <si>
    <t>Palielināts gadā nodrošināto molekulāro ģenētisko izmeklējumu skaits un paplašināts Latvijā lokāli veicamo molekulāro ģenētisko izmeklējumu klāsts</t>
  </si>
  <si>
    <t>PSKUS, RAKUS, BKUS</t>
  </si>
  <si>
    <t>33.15.00 Laboratorisko izmeklējumu nodrošināšana ambulatorajā aprūpē (Veselības ministrija)</t>
  </si>
  <si>
    <t>1.4.</t>
  </si>
  <si>
    <t>Paplašināt no valsts budžeta līdzekļiem apmaksājamo laboratorisko izmeklējumu "grozu"</t>
  </si>
  <si>
    <t xml:space="preserve">Pakāpeniski paplašināts no valsts budžeta līdzekļiem apmaksājamo laboratorisko izmeklējumu grozs </t>
  </si>
  <si>
    <t>Palielināts gadā nodrošināto laboratorisko izmeklējumu skaits un pieejamo izmeklējumu klāsts reto slimību pacientiem</t>
  </si>
  <si>
    <t>1.5.</t>
  </si>
  <si>
    <t>Ieviesti instrumenti nediagnosticēto pacientu atpazīšanai</t>
  </si>
  <si>
    <t>Izstrādāta nediagnosticēto pacientu programma, kas paredzēta pacientiem ar augsta līmeņa aizdomām par ģenētisku slimību, kuru cēloni nav izdevies noteikt ar pieejamām diagnostikas metodēm</t>
  </si>
  <si>
    <t xml:space="preserve">Identificēti nediagnosticētie reto slimību pacienti </t>
  </si>
  <si>
    <t>BKUS, SPKC</t>
  </si>
  <si>
    <t>2. Rīcības virziens</t>
  </si>
  <si>
    <t xml:space="preserve">Ārstniecības pieejamības un kvalitātes uzlabošana </t>
  </si>
  <si>
    <t>2.1.</t>
  </si>
  <si>
    <t>BKUS, PSKUS, RAKUS</t>
  </si>
  <si>
    <t>2.1.2. Atbilstoši pacientu skaitam nodrošināta speciālistu pieejamība, t.sk.  psihologu, pediatrs</t>
  </si>
  <si>
    <t>2.1.3. Stiprināta funkcionālo speciālistu un citu ārstniecības personu iesaiste reto slimību aprūpē bērniem, t.sk. tehniskā ortopēda un podologa pakalpojumi</t>
  </si>
  <si>
    <t>2.2.</t>
  </si>
  <si>
    <t>Paplašināt reto slimību kabineta koordinatora funkcijas un pienākumus</t>
  </si>
  <si>
    <t>1) Izstrādāti pacienta ceļi reto slimību pacientiem starpsektoriālu pakalpojumu saņemšanai</t>
  </si>
  <si>
    <t>2.3.</t>
  </si>
  <si>
    <t>RSU Stomatoloģijas institūts</t>
  </si>
  <si>
    <t>2.3.2. Nodrošināt zobārstniecības pakalpojumus bērniem ar retām cieto zobu audu patoloģijām</t>
  </si>
  <si>
    <t>Ik gadu 10 pacientiem nodrošināti zobārstniecības pakalpojumi retu zobu cieto audu patoloģiju gadījumā</t>
  </si>
  <si>
    <t>33.14.00 Primārās ambulatorās veselības aprūpes nodrošināšana (Veselības ministrija)</t>
  </si>
  <si>
    <t>2.3.3. Nodrošināta bērnu ar retām zobu patoloģijām piekļuve zobu protezēšanas pakalpojumiem</t>
  </si>
  <si>
    <t>Ik gadu 2-3 bērniem nodrošināti nepieciešamie zobu protezēšanas pakalpojumi</t>
  </si>
  <si>
    <t>2.4.</t>
  </si>
  <si>
    <t>Uzlabota sniegto veselības aprūpes pakalpojumu kvalitāte</t>
  </si>
  <si>
    <t>2.4.1.Uzlabota ģenētisko izmeklējumu kvalitāte un pieejamība, nodrošinot vienotu pieeju izmeklējumu interpretācijai un veicinot mērķtiecīgu pacientu aprūpi ģenētiski noteiktu slimību gadījumā.</t>
  </si>
  <si>
    <t>SPKC, LCĢA, Latvijas Laboratorās medicīnas asociācija, Ārstniecības iestādes</t>
  </si>
  <si>
    <t>SPKC, BKUS, RAKUS, PSKUS</t>
  </si>
  <si>
    <t>2.4.2. Ārstniecības iestādēm un speciālistiem pieejami standartizēti, uz pierādījumiem balstīti klīniskie algoritmi un ceļi reto slimību diagnostikai, ārstēšanai un pacientu aprūpei</t>
  </si>
  <si>
    <t>Ik gadu izstrādāti un publicēti vismaz trīs klīniskie algoritmi un klīniskie ceļi reto slimību jomā</t>
  </si>
  <si>
    <t>63.08.00 "Eiropas Sociālā fonda Plus (ESF+) projektu īstenošana (2021-2027)" (Veselības ministrija)</t>
  </si>
  <si>
    <t>RSSA</t>
  </si>
  <si>
    <t>ESF+</t>
  </si>
  <si>
    <t xml:space="preserve">Regulāri </t>
  </si>
  <si>
    <t>2.5.</t>
  </si>
  <si>
    <t>2.5.1. Regulāri atjaunoti KZS reto slimību ārstēšanas medikamentu uzsākšanas un pārtraukšanas kritēriji</t>
  </si>
  <si>
    <t>BKUS
PSKUS
RAKUS</t>
  </si>
  <si>
    <t>Regulāri, vismaz reizi gadā</t>
  </si>
  <si>
    <t>2.5.2.Izstrādāt priekšlikumus reto slimību ārstēšanas finansēšanas modeļa maiņai, nodrošinot finansējuma elastīgu izmantošanu atbilstoši aktuālajai nepieciešamībai, regulāri izvērtējot terapijas efektivitāti un veicinot jaunu pacientu savlaicīgu iekļaušanu kompensācijas sistēmā.</t>
  </si>
  <si>
    <t xml:space="preserve">2.5.3. Pacientiem tiek nodrošināti nepieciešamie izmaksu efektīvie orfānie medikamenti. </t>
  </si>
  <si>
    <t>33.03.00 Kompensējamo medikamentu un materiālu apmaksāšana (Veselības ministrija)</t>
  </si>
  <si>
    <t>FM, VM</t>
  </si>
  <si>
    <t>2.5.4. Veicināt pierādījumos balstītu lēmumu pieņemšanu un vienotu izpratni par esošo situāciju medikamentu pieejamībai</t>
  </si>
  <si>
    <t>Regulāri</t>
  </si>
  <si>
    <t>2.6.</t>
  </si>
  <si>
    <t>Veikt reto slimību medikamentu nozīmēšanas, lietošanas un pārtrauksanas izvērtējumu</t>
  </si>
  <si>
    <t>NVD, BKUS, PSKUS RAKUS</t>
  </si>
  <si>
    <t xml:space="preserve">2027.gads </t>
  </si>
  <si>
    <t>2.7.</t>
  </si>
  <si>
    <t>VM, SPKC</t>
  </si>
  <si>
    <t>NVD, Imunizācijas valsts padome, RAKUS, PSKUS, BKUS,</t>
  </si>
  <si>
    <t>VM, Imunizācijas valsts padome</t>
  </si>
  <si>
    <t>33.14.00 Primārās ambulatorās veselības aprūpes nodrošināšana</t>
  </si>
  <si>
    <t>2.8.</t>
  </si>
  <si>
    <t>Paplašināt neirofizioloģiskās izmeklēšanas un ārstēšanas iespējas</t>
  </si>
  <si>
    <t xml:space="preserve">Nodrošināta SEEG retu epilepsiju pirmsķirurģiskajā izmeklēšanā bērniem un pieagušajiem. </t>
  </si>
  <si>
    <t>Pacientiem ar medicīniskām indikācijām nodrošināta SEEG pieejamība retu epilepsiju pirmsķirurģiskajā diagnostikā</t>
  </si>
  <si>
    <t>3. Rīcības virziens</t>
  </si>
  <si>
    <t>3.1.</t>
  </si>
  <si>
    <t>Pilnveidot rehabilitāciju reto slimību pacientiem</t>
  </si>
  <si>
    <t>3.1. Izveidots rehabilitācijas pakalpojumu kartējumu un veicināta rehabilitācijas speciālistu iekļaušana reto slimību pacientu aprūpes komandās visos aprūpes līmeņos</t>
  </si>
  <si>
    <t xml:space="preserve">1) Pieejams rehabilitācijas pakalpojumu kartējums visos Latvijas reģionos </t>
  </si>
  <si>
    <t>MVI Rehabilitācijā</t>
  </si>
  <si>
    <t>2) KUS pēc diagnozes noteikšanas un ārstēšanas nozīmēšanas, izstrādājot aprūpes plānu pacientiem ar esošiem vai paredzamiem funkcionēšanas traucējumiem, komandā iesaista arī fizikālās un rehabilitācijas medicīnas ārstu</t>
  </si>
  <si>
    <t>BKUS
RAKUS
PSKUS</t>
  </si>
  <si>
    <t>3) Izstrādāta reto slimību pacienta ceļa karte (starpsektoru rehabilitācijas pakalpojumu sadarbības mehānisms)</t>
  </si>
  <si>
    <t>4. Rīcības virziens</t>
  </si>
  <si>
    <t>4.1.</t>
  </si>
  <si>
    <t>Reto slimību kartes datu uzskaite un datu pārraudzība</t>
  </si>
  <si>
    <t>ERAF</t>
  </si>
  <si>
    <t>4.1.2. Izvērtēta iespēja ieviest centralizētu jaundzimušo skrīninga datu uzskaites un monitoringa procesu, nodrošinot sasaisti ar jaundzimušo reģistru un iespēju identificēt neskrīnētos jaundzimušos</t>
  </si>
  <si>
    <t>4.1.2.1. Izvērtēta iespēja ieviest centralizētu jaundzimušo skrīninga datu uzraudzības procesu/pieeju nodrošinot sasaisti ar jaundzimušo reģistru un iespēju identificēt neskrīnētos jaundzimušos</t>
  </si>
  <si>
    <r>
      <t>SPKC</t>
    </r>
    <r>
      <rPr>
        <sz val="12"/>
        <color rgb="FFFF0000"/>
        <rFont val="Times New Roman"/>
        <family val="1"/>
        <charset val="186"/>
      </rPr>
      <t xml:space="preserve"> </t>
    </r>
  </si>
  <si>
    <t>VM, NVD, LDVC</t>
  </si>
  <si>
    <t>4.1.2.2. Izvērtēta datu saņemšana no Jaundzimušo reģistra uz E-veselību</t>
  </si>
  <si>
    <t>4.2.</t>
  </si>
  <si>
    <t>Profesionālās asociācijas, BKUS, RAKUS, PSKUS</t>
  </si>
  <si>
    <t>4.2.2.  Izvērtēt iespēju E-veselībā atspoguļot veikto ģenētisko izmeklējumu rezultātus (vienas mutācijas, gēna, gēnu paneļa, eksoma), tādējādi nodrošinot izmeklējumu nepārklāšanos, uzskaiti un resursu lietderīgāku izmantošanu</t>
  </si>
  <si>
    <t>4.2.2. Izvērtēta iespēja E-veselībā nodrošināt informāciju par pacientam jau veikto ģenētisko izmeklējumu rezultātiem (jā/nē, kur glabājas)</t>
  </si>
  <si>
    <t>4.3.</t>
  </si>
  <si>
    <t>Veikt sabiedrības un profesionāļu informēšanu par RS</t>
  </si>
  <si>
    <t>BKUS, RAKUS, PSKUS</t>
  </si>
  <si>
    <t xml:space="preserve">MVI Dzemdniecībā </t>
  </si>
  <si>
    <t>Informējošie pasākumi</t>
  </si>
  <si>
    <t xml:space="preserve">LM, VM </t>
  </si>
  <si>
    <t>4.4.</t>
  </si>
  <si>
    <t>Uzlabotas ārstniecības personu zināšanas par reto slimību jautājumiem</t>
  </si>
  <si>
    <t>1) Aktualizēts ārsta profesijas standarts (un funkcionālo speciālistu profesijas standartus), kurā iekļautas prasības par retajām slimībām</t>
  </si>
  <si>
    <t>Prfofesionālās asociācijas</t>
  </si>
  <si>
    <t>2) Izstrādāts un studējošajiem pieejams vismaz viens C daļas kurss par retajām slimībām</t>
  </si>
  <si>
    <t>RSU, LU, Profesionālās asociācijas</t>
  </si>
  <si>
    <t>1) Izvērtēta iespēja noteiktām specialitātēm (piemēram, ārstiem, fizioterapeitiem, ergoterapeitiem, audiologopēdiem un uztura speciālistiem) iekļaut reto slimību tematiku kā obligātu sadaļu resertifikācijas procesā</t>
  </si>
  <si>
    <t>Profesionālās asociācijas</t>
  </si>
  <si>
    <t>2) Īstenotas tālākizglītības programmas ārstniecības personām reto slimību jomā</t>
  </si>
  <si>
    <t>KUS, RSU</t>
  </si>
  <si>
    <t>Augstskolas, KUS, Asociācijas</t>
  </si>
  <si>
    <t>Pielikums Nr.1.1.2.</t>
  </si>
  <si>
    <t>Apakšprogrammas nosaukums</t>
  </si>
  <si>
    <t>Papildus nepieciešamais finansējums 2026.gadam, euro</t>
  </si>
  <si>
    <t>Papildus nepieciešamais finansējums 2027.gadam, euro</t>
  </si>
  <si>
    <t>Turpmāk ik gadu 
(ja pasākums nav terminēts)</t>
  </si>
  <si>
    <t>33.21.00 “Stacionāro veselības aprūpes pakalpojumu nodrošināšana“</t>
  </si>
  <si>
    <t>Nosaukums</t>
  </si>
  <si>
    <t>Daudzums</t>
  </si>
  <si>
    <r>
      <t xml:space="preserve">Cena, </t>
    </r>
    <r>
      <rPr>
        <i/>
        <sz val="10"/>
        <color theme="1"/>
        <rFont val="Times New Roman"/>
        <family val="1"/>
      </rPr>
      <t>euro</t>
    </r>
  </si>
  <si>
    <r>
      <t>Summa,</t>
    </r>
    <r>
      <rPr>
        <i/>
        <sz val="10"/>
        <color theme="1"/>
        <rFont val="Times New Roman"/>
        <family val="1"/>
      </rPr>
      <t xml:space="preserve"> euro</t>
    </r>
  </si>
  <si>
    <t>Tandēm-masspektrometrs savietojams ar esošo hromatogrāfijas sistēmu</t>
  </si>
  <si>
    <t>Pielikums Nr.1.2.2.</t>
  </si>
  <si>
    <t>Papildus nepieciešamais finansējums turpmāk ik gadu, euro
(ja pasākums nav terminēts)</t>
  </si>
  <si>
    <t>33.16.00 Pārējo ambulatoro veselības aprūpes pakalpojumu nodrošināšana</t>
  </si>
  <si>
    <t>Ārsta darba samaksa, euro</t>
  </si>
  <si>
    <t>Māsas darba samaksa, euro</t>
  </si>
  <si>
    <t>Palīgpersonāla darba samaksa, euro</t>
  </si>
  <si>
    <t>Soc.nodoklis, %</t>
  </si>
  <si>
    <t xml:space="preserve">Pieskaitāmās un netiešās ražošanas izmaksas </t>
  </si>
  <si>
    <t xml:space="preserve">Administratīvās izmaksas </t>
  </si>
  <si>
    <t xml:space="preserve">Pārējo pamatlīdzekļu amortizācija </t>
  </si>
  <si>
    <t>Mēneša darba samaksa</t>
  </si>
  <si>
    <t>1 minūtes vērtība darba samaksai</t>
  </si>
  <si>
    <t>Koeficienti</t>
  </si>
  <si>
    <t>Manipulācijas kods</t>
  </si>
  <si>
    <t>Manipulācijas nosaukums</t>
  </si>
  <si>
    <t>Mainīgās izmaksas</t>
  </si>
  <si>
    <t>Kopējās izmaksas, euro</t>
  </si>
  <si>
    <t>Pacienta līdzmaksājums, euro</t>
  </si>
  <si>
    <t>Tarifs, euro</t>
  </si>
  <si>
    <t>D</t>
  </si>
  <si>
    <t>S</t>
  </si>
  <si>
    <t>M</t>
  </si>
  <si>
    <t>E</t>
  </si>
  <si>
    <t>U</t>
  </si>
  <si>
    <t>A</t>
  </si>
  <si>
    <t>N</t>
  </si>
  <si>
    <t>P</t>
  </si>
  <si>
    <t>Kopējās izmaksas</t>
  </si>
  <si>
    <t>Pacienta līdzmaksājums</t>
  </si>
  <si>
    <t>Darba laiks (minūtes)</t>
  </si>
  <si>
    <t>Darba samaksa D, euro</t>
  </si>
  <si>
    <t>Valsts sociālās adrošināšanas obligātās iemaksas S, euro</t>
  </si>
  <si>
    <t>Ārstniecības līdzekļi M, euro</t>
  </si>
  <si>
    <t>Iekārtu amortizācija N, euro</t>
  </si>
  <si>
    <t>Pieskaitāmās un netiešās ražošanas izmaksas U, euro</t>
  </si>
  <si>
    <t>Administratīvās izmaksas A, euro</t>
  </si>
  <si>
    <t>Pārējo pamatlīdzekļu amortizācija n, euro</t>
  </si>
  <si>
    <t>ārstam</t>
  </si>
  <si>
    <t>māsai</t>
  </si>
  <si>
    <t>jaunākajam personālām</t>
  </si>
  <si>
    <t>jaunākajam personālam</t>
  </si>
  <si>
    <t>ārstam, māsai un jaunākajam personālām kopā</t>
  </si>
  <si>
    <t>M kopā</t>
  </si>
  <si>
    <t>Medikamenti</t>
  </si>
  <si>
    <t>Materiāli</t>
  </si>
  <si>
    <t>JAUNS_5</t>
  </si>
  <si>
    <t>PGT-A embriju testēšana vienam paraugam</t>
  </si>
  <si>
    <t>JAUNS_6</t>
  </si>
  <si>
    <t xml:space="preserve">Embrija biopsija </t>
  </si>
  <si>
    <t>Manip. tarifs, euro</t>
  </si>
  <si>
    <t>Aprēķinātais tarifs, euro</t>
  </si>
  <si>
    <t>Papildus manip.tarifam nepieciešamais finansējums, euro</t>
  </si>
  <si>
    <t>Plānotais pacientu skaits gadā</t>
  </si>
  <si>
    <t>Plānotais manipulāciju skaits vienam pacientam gadā</t>
  </si>
  <si>
    <t>Nepieciešamais finansējums gadā, euro</t>
  </si>
  <si>
    <t>Papildu informācija par finanšu ietekmes aprēķināšanu</t>
  </si>
  <si>
    <t>Plānotie apmaksas nosacījumi</t>
  </si>
  <si>
    <t>Ambulatori</t>
  </si>
  <si>
    <t>Dienas stacionārā</t>
  </si>
  <si>
    <t>Stacionārā</t>
  </si>
  <si>
    <t>Zvaigznītes (* vai **)</t>
  </si>
  <si>
    <t>Lielā ķirurģiskā operācija</t>
  </si>
  <si>
    <t>Citi apmaksas nosacījumi</t>
  </si>
  <si>
    <t>Samaksa par manipulāciju  tiek veikta tikai tad, ja to norāda ārstniecības iestādes, kurām ir līgums ar dienestu par medicīniskās apaugļošanas veikšanu.</t>
  </si>
  <si>
    <t xml:space="preserve"> </t>
  </si>
  <si>
    <t>Kopā</t>
  </si>
  <si>
    <t>Pielikums Nr.1.3.</t>
  </si>
  <si>
    <t>33.15.00 Laboratorisko izmeklējumu nodrošināšana ambulatorajā aprūpē</t>
  </si>
  <si>
    <t>Kopā, euro:</t>
  </si>
  <si>
    <t xml:space="preserve">1) Uzlabota ģenētisko konsutāciju pieejamība </t>
  </si>
  <si>
    <t>Pakalpojumu programma</t>
  </si>
  <si>
    <t>Ārstniecības iestāde</t>
  </si>
  <si>
    <t>Viena pakalpojuma vidējās izmaksas, euro</t>
  </si>
  <si>
    <t xml:space="preserve">Papildus konsultāciju skaits </t>
  </si>
  <si>
    <t>Finanšu ietekme, euro</t>
  </si>
  <si>
    <t>Ģenētiskā konsultēšana</t>
  </si>
  <si>
    <t>Bērnu klīniskā universitātes slimnīca, Valsts sabiedrība ar ierobežotu atbildību</t>
  </si>
  <si>
    <t>Paula Stradiņa klīniskā universitātes slimnīca, Valsts sabiedrība ar ierobežotu atbildību</t>
  </si>
  <si>
    <t>Rīgas Austrumu klīniskā universitātes slimnīca, Sabiedrība ar ierobežotu atbildību</t>
  </si>
  <si>
    <t xml:space="preserve">2) Uzlabota ģenētisko laboratorijas izmeklējumu pieejamība </t>
  </si>
  <si>
    <t>Vidējās izmeklējuma izmaksas*, euro</t>
  </si>
  <si>
    <t>Papildus laboratorijas izmeklējumu skaits*</t>
  </si>
  <si>
    <t>AP133 - Reto slimību laboratoriskā diagnostika</t>
  </si>
  <si>
    <t>*atbilstoši 2025.gada 9 mēnešu statsitikai par izmaksām uz 1 unikālo pacientu uz reto slimību laboratoriskajiem izmeklējumiem</t>
  </si>
  <si>
    <t>Plānotais konsultāciju skaits  2025.gadā</t>
  </si>
  <si>
    <t xml:space="preserve"> Papildus nepieciešamo konsultāciju skaits**</t>
  </si>
  <si>
    <t>**Papildus nepieciešamais konsultāciju skaits atbilstoši VSIA "Bērnu klīniskā universitātes slimnīca" un Nacionālā veselības dienesta pieņēmumiem un prognozei</t>
  </si>
  <si>
    <t>Pielikums Nr.1.4.</t>
  </si>
  <si>
    <t>Pakāpeniski paplašināts no valsts budžeta līdzekļiem apmaksājamo laboratorisko izmeklējumu grozs</t>
  </si>
  <si>
    <t>Izmeklējums</t>
  </si>
  <si>
    <t>Prognozējamais tarifs*</t>
  </si>
  <si>
    <t>Pacientu skaits</t>
  </si>
  <si>
    <t xml:space="preserve">Jauns izmeklējums - IgG4 antivielas neiropātiju gadījumā </t>
  </si>
  <si>
    <t>Oreksīna noteikšana cerebrospinālajā šķidrumā</t>
  </si>
  <si>
    <t>LEA izstrādātie reto endokrīno slimību diagnostiskie testi (Kušinga slimības diagnostika) tikai PSKUS</t>
  </si>
  <si>
    <t xml:space="preserve">Biopsijas materiāla, tai skaitā sirds biopsijas, izmeklēšana ārzemēs, ja nav iespējama specifiska izvērtēšana Latvijā </t>
  </si>
  <si>
    <t>*Izmeklējumu prognozējamais tarifs atbilstoši iestāžu iesniegtajai informācijai</t>
  </si>
  <si>
    <t>Pielikums Nr.2.1.2.</t>
  </si>
  <si>
    <t>Atbilstoši pacientu skaitam nodrošināta psihologa un pediatra pieejamība</t>
  </si>
  <si>
    <t>Ārtsniecības iestāde</t>
  </si>
  <si>
    <t>Aprūpes epizodes/ Manipulācijas kods</t>
  </si>
  <si>
    <t>Skaits*</t>
  </si>
  <si>
    <t>VSIA "Bērnu klīniskā universitātes slimnīca"</t>
  </si>
  <si>
    <t>AE</t>
  </si>
  <si>
    <t>Pediatra aprūpes epizode**</t>
  </si>
  <si>
    <t>Klīniskā un veselības psihologa konsultācija</t>
  </si>
  <si>
    <t>*Papildus nepieciešamais konsutltāciju skaits atbilstoši VSIA "Bērnu klīniskā universitātes slimnīca" un Nacionālā veselības dienesta pieņēmumiem un prognozei</t>
  </si>
  <si>
    <t>**Atbilstoši Ministru kabineta 2018. gada 28. augusta noteikumu Nr. 555 "Veselības aprūpes pakalpojumu organizēšanas un samaksas kārtība"" 4.pielikumam.</t>
  </si>
  <si>
    <t>Pielikums Nr.2.1.3.</t>
  </si>
  <si>
    <t>Stiprināta funkcionālo speciālistu un citu ārstniecības personu iesaiste reto slimību aprūpē bērniem, t.sk. tehniskā ortopēda un podologa pakalpojumi</t>
  </si>
  <si>
    <t>Ārsts</t>
  </si>
  <si>
    <t>Māsa</t>
  </si>
  <si>
    <t>Palīgpersonāls</t>
  </si>
  <si>
    <t>Soc.nodoklis </t>
  </si>
  <si>
    <t>Mēneša darba samaksa, euro</t>
  </si>
  <si>
    <t>Kabineta nosaukums</t>
  </si>
  <si>
    <t>Kabineta plānotais darbības periods mēnešos, gadā</t>
  </si>
  <si>
    <t>Slodžu plāns gadam</t>
  </si>
  <si>
    <t>Darba samaksa  gadā, euro</t>
  </si>
  <si>
    <t>VSAOI , euro</t>
  </si>
  <si>
    <t>Darba samaksa+VSAOI, euro</t>
  </si>
  <si>
    <t>Kabineta uzturēšanās maksājums, euro***</t>
  </si>
  <si>
    <t>Papildus nepieciešamais finansējums gadam, euro</t>
  </si>
  <si>
    <t>Reto slimību kabinets - tehniskais ortopēds*</t>
  </si>
  <si>
    <t>Reto slimību kabinets - podologs**</t>
  </si>
  <si>
    <t>*Analoģija Funkcionālo speciālistu kabinetam</t>
  </si>
  <si>
    <t>**Analoģija Diabētiskās pēdas aprūpes kabinetam</t>
  </si>
  <si>
    <t>***Atbilstoši Ministru kabineta 2018. gada 28. augusta noteikumu Nr. 555 "Veselības aprūpes pakalpojumu organizēšanas un samaksas kārtība"" 10.pielikumam.</t>
  </si>
  <si>
    <t>Pielikums Nr.2.4.2.</t>
  </si>
  <si>
    <t>Ārstniecības iestādēm un speciālistiem pieejami standartizēti, uz pierādījumiem balstīti klīniskie algoritmi un ceļi reto slimību diagnostikai, ārstēšanai un pacientu aprūpei</t>
  </si>
  <si>
    <t>Nepieciešamais papildu finansējums, euro*</t>
  </si>
  <si>
    <t>Pielikums Nr.2.5.3.</t>
  </si>
  <si>
    <t>Pacientiem tiek nodrošināti jauni nepieciešamie izmaksu efektīvie reto slimību medikamenti</t>
  </si>
  <si>
    <t>Grupa</t>
  </si>
  <si>
    <t>2027.gadā un turpmāk ik gadu</t>
  </si>
  <si>
    <t xml:space="preserve">Plānotais pacientu skaits </t>
  </si>
  <si>
    <t>Vidējās 1 pacienta izmaksas, euro</t>
  </si>
  <si>
    <t>Jauni izmaksu efektīvi reto slimību medikamenti</t>
  </si>
  <si>
    <t>Pielikums Nr.2.6.</t>
  </si>
  <si>
    <t>Veikts reto slimību medikamentu nozīmēšanas, lietošanas un pārtrauksanas izvērtējums</t>
  </si>
  <si>
    <t>Pielikums Nr.2.7.2.</t>
  </si>
  <si>
    <t>Noteiktu diagnožu pieaugušajiem RS pacientiem nodrošināt valsts apmaksātu vakcīnu pret pneimokoku infekciju un Varicella zoster infekciju</t>
  </si>
  <si>
    <t>Papildus nepieciešamais finansējums 2027.gadam un turpmāk ik gadu</t>
  </si>
  <si>
    <t>Papildus nepieciešamais finansējums turpmāk ik gadu, euro (ja pasākums nav terminēts)</t>
  </si>
  <si>
    <t xml:space="preserve">Vakcīna </t>
  </si>
  <si>
    <t>Cena bez PVN, eiro</t>
  </si>
  <si>
    <t>Ar 10% pieaugumu, eiro</t>
  </si>
  <si>
    <t>Summa ar PVN, eiro</t>
  </si>
  <si>
    <t>Pret pneimokoku infekciju</t>
  </si>
  <si>
    <r>
      <t xml:space="preserve">Pret </t>
    </r>
    <r>
      <rPr>
        <i/>
        <sz val="10"/>
        <color rgb="FF000000"/>
        <rFont val="Times New Roman"/>
        <family val="1"/>
        <charset val="186"/>
      </rPr>
      <t>Varicella zoster</t>
    </r>
    <r>
      <rPr>
        <sz val="10"/>
        <color rgb="FF000000"/>
        <rFont val="Times New Roman"/>
        <family val="1"/>
        <charset val="186"/>
      </rPr>
      <t xml:space="preserve"> infekciju</t>
    </r>
  </si>
  <si>
    <t>Tarifs, eiro</t>
  </si>
  <si>
    <t>01018</t>
  </si>
  <si>
    <t>Konsultācija pirms vakcinācijas</t>
  </si>
  <si>
    <t>03081</t>
  </si>
  <si>
    <t>Vakcīnas ievade</t>
  </si>
  <si>
    <t>Vakcīna</t>
  </si>
  <si>
    <t>Devu skaits ik gadu*</t>
  </si>
  <si>
    <t>*Devu skaits saskaņā ar RAKUS sniegto informāciju</t>
  </si>
  <si>
    <t>2028.gads un turpmāk ik gadu**</t>
  </si>
  <si>
    <t>Izstrādāta un ieviesta populācijā balstīta RS karte</t>
  </si>
  <si>
    <t>**Pamatojoties uz 2024. gada 26. novembra Ministru kabineta noteikumu Nr. 747 "Eiropas Savienības kohēzijas politikas programmas 2021.–2027. gadam 4.1.1. specifiskā atbalsta mērķa "Nodrošināt vienlīdzīgu piekļuvi veselības aprūpei un stiprināt veselības sistēmu, tostarp primārās veselības aprūpes noturību" 4.1.1.4. pasākuma "Veselības aprūpes pārvaldības sistēmas stiprināšana un digitalizācija, attīstot digitālos risinājumus" pirmās, otrās un trešās projektu iesniegumu atlases kārtas īstenošanas noteikumi" 31. punktu, pasākuma ietvaros projektu īsteno saskaņā ar vienošanos vai līgumu par projekta īstenošanu, bet ne ilgāk kā līdz 2029. gada 31. decembrim.</t>
  </si>
  <si>
    <t>Pielikums Nr.4.4.2</t>
  </si>
  <si>
    <t xml:space="preserve"> Īstenotas tālākizglītības programmas ārstniecības personām reto slimību jomā</t>
  </si>
  <si>
    <t>*Eiropas Sociālā fonda  projekts Nr. 4.1.2.6 “Izglītības iespēju nodrošināšana ārstniecībā iesaistītajām personām”.  </t>
  </si>
  <si>
    <t>Pielikums Nr.4.1.1.</t>
  </si>
  <si>
    <t xml:space="preserve">*Attiecīgais finansējums ir indikatīvs un var mainīties precizējot Eiropas Savienības kohēzijas politikas programmas 2021.–2027. gadam 4.1.1.4. pasākums 1. kārtas projekta - Digitālās veselības pakalpojumu attīstīšana (Vienotās veselības nozares elektroniskās informācijas sistēmas pilnveidošana) iekļaujamos uzdevumus.  </t>
  </si>
  <si>
    <t xml:space="preserve">Eiropas Savienības kohēzijas politikas programmas 2021.–2027. gadam 4.1.1.4. pasākuma 1.kārtas un 3.kārtas projekta finasējums (projekts šobrīd vēl nav apstiprināts, tādēļ budžeta programma netiek norādīta)
</t>
  </si>
  <si>
    <t>Finanšu ministrija (CFLA)</t>
  </si>
  <si>
    <r>
      <t>2)  Izstrādāts rīcības algoritms ģimenes ārstiem par bērniem, kuriem jaundzimušo skrīnings nav veikts</t>
    </r>
    <r>
      <rPr>
        <sz val="8"/>
        <rFont val="Times New Roman"/>
        <family val="1"/>
      </rPr>
      <t> </t>
    </r>
  </si>
  <si>
    <t>1.2.2. Paplašināts valsts apmaksātas medicīniskās apaugļošanas pakalpojumā ietverto pasākumu klāsts, nodrošinot visu embriju PGT-A testēšanu, tādējādi uzlabojot veiksmīgu grūtniecību skaitu</t>
  </si>
  <si>
    <t>Paplašināts valsts apmaksātas medicīniskās apaugļošanas pakalpojumā ietverto pasākumu klāsts, nodrošinot visu embriju PGT-A testēšanu</t>
  </si>
  <si>
    <t>2) Reto slimību kabineta un atbalsta vienību koordinatori veicina starpsektoriālu pakalpojumu sniegšanu</t>
  </si>
  <si>
    <t>Uzlabot zobārstniecības pakalpojumu pieejamību</t>
  </si>
  <si>
    <t>1) Izstrādātas un ieviestas vadlīnijas/rekomendācijas par ģenētisko izmeklējumu pārskatu minimālajām kvalitātes prasībām, uzlabojot kopējo sniegto ģenētikas izmeklējumu kvalitāti</t>
  </si>
  <si>
    <t>2) Izstrādāti un ieviesti vismaz divi pacientu ceļi ģenētiski noteiktām slimībām (piemēram, gara QT intervāla sindroms, MODY 2. tipa diabēts), kurām ir iespējama specifiska Latvijā pieejama ārstēšana, kas atkarīga no ģenētiskās izmeklēšanas rezultāta, ar ārsta-speciālista norīkojumu</t>
  </si>
  <si>
    <t>1) Katru gadu veikta KZS R sarakstā iekļauto medikamentu uzsākšanas un pārtraukšanas kritēriju aktualizēšana  vismaz 4 medikamentiem</t>
  </si>
  <si>
    <t>2) Izstrādāta un ieviesta kārtība (Iekšējais normatīvais akts)  KZS R sarakstā iekļauto medikamentu uzsākšanas un pārtraukšanas kritēriju izstrādei, aktualizācijai un apstiprināšanai</t>
  </si>
  <si>
    <t>1) Nozares ietvaros īstenotas diskusijas un izstrādāti priekšlikumi reto slimību ārstēšanas finansēšanas modeļa maiņai
2) Izvērtēta iespēja ieviest paātrinātu izvērtēšanu un finansēšanu reto slimību terapijām ar būtisku ieguvumu no presimptomātiskas ārstēšanas uzsākšanas</t>
  </si>
  <si>
    <t>Reizi gadā apkopota informācija par diagnozēm un pacientu skaitu, kuri atbilst Eiropas Zāļu aģentūras (EMA) apstiprināto orfāno medikamentu saņemšanas kritērijiem, bet terapija Latvijā nav pieejama, analizēts EMA reģistrēto un Latvijas
pacientiem reāli kompensēto orfāno zāļu īpatsvars pret citu ES un Baltijas valstu rādītājiem</t>
  </si>
  <si>
    <t>2.7.2. Atbilstoši Imunizācijas valsts padomes lēmumam noteiktu diagnožu reto slimību pacientiem nodrošināta valsts apmaksāta vakcinācija</t>
  </si>
  <si>
    <t xml:space="preserve">Esošā budžeta ietvaros
</t>
  </si>
  <si>
    <t>4.3.2. Dzemdību iestāžu kursos par dzemdībām topošajiem vecākiem iekļauta informācija par jaundzimušo skrīningu</t>
  </si>
  <si>
    <t>Dzemdību iestāžu sagatavošanas kursos topošajiem vecākiem pirms dzemdībām ir iekļauta informācija par jaundzimušo skrīningu</t>
  </si>
  <si>
    <t xml:space="preserve">Eiropas Savienības kohēzijas politikas programmas 2021.–2027. gadam 4.1.1.4. pasākuma 1.kārtas projekta finansējums*
</t>
  </si>
  <si>
    <t>*Projekts šobrīd vēl nav apstiprināts, tādēļ budžeta programma netiek norādīta.</t>
  </si>
  <si>
    <t>2028.gads un turpmāk ik gadu</t>
  </si>
  <si>
    <t>Izstrādāta un ieviesta populācijā balstīta RS reģistra karte VIPS (Vienotas slimnīcas informācijas sistēma (klīniskajās universitates slimnīcās)) - 4.1.1.1.</t>
  </si>
  <si>
    <t>Izstrādāta un ieviesta populācijā balstīta RS karte E-veseliba - 4.1.1.2.</t>
  </si>
  <si>
    <t>Nepieciešamais papildu finansējums, euro***</t>
  </si>
  <si>
    <t>***Attiecīgais finansējums ir indikatīvs un var mainīties.</t>
  </si>
  <si>
    <t xml:space="preserve">*Eiropas Sociālā fonda (ESF+) finansējums no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4.1.2.7. pasākuma "Pilnveidot pacientu drošību un aprūpes kvalitāti" projekts Nr. 4.1.2.7/1/24/I/001 "Pilnveidot pacientu drošību un aprūpes kvalitāti". Precīzs finansējums atkarīgs no iepirkuma organizēšanas rezultāta.
</t>
  </si>
  <si>
    <t xml:space="preserve">*Eiropas Sociālā fonda (ESF+) finansējums no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4.1.2.7. pasākuma "Pilnveidot pacientu drošību un aprūpes kvalitāti" projekts Nr. 4.1.2.7/1/24/I/001 "Pilnveidot pacientu drošību un aprūpes kvalitāti". Precīzs finansējums atkarīgs no iepirkuma organizēšanas rezultāta.
</t>
  </si>
  <si>
    <t>Par vismaz 30 % samazinājies vidējais gaidīšanas laiks Reto slimību kabineta pakalpojumu saņemšanai, salīdzinājumā ar 2025. gadu.</t>
  </si>
  <si>
    <t>Katras pieaugušo KUS līgumā ar NVD ir noteiktas konkrētas reto slimību grupas, par kurām slimnīca ir atbildīga, nodrošinot šīm grupām atbilstošu speciālistu pieejamību un nepieciešamos veselības aprūpes pakalpojumus</t>
  </si>
  <si>
    <t>Podologa pakalpojumi nodrošināti 150 bērniem ar retām slimībām gadā.
Tehniskā ortopēda konsultācijas nodrošinātas 100 reto slimību pacientiem gadā.</t>
  </si>
  <si>
    <t>LM, BKUS, PSKUS, RAKUS, NVD</t>
  </si>
  <si>
    <t>2.3.1. Izvērtēta iespēja pieaugušiem reto slimību pacientiem ar funkcionēšanas un garīgās attīstības traucējumiem, kuri neatrodas psihiatriskā profila stacionāros, pilnveidot pieejamos zobārstniecības pakalpojumus</t>
  </si>
  <si>
    <t>100 pieaugušiem pacientiem ar retu slimību un funkcionēšanas vai garīgās attīstības traucējumiem ārpus psihiatriskā profila slimnīcām izvērtēts mutes veselības stāvoklis valsts apmaksātu zobārstniecības pakalpojumu saņemšanai
2) Izstrādāti priekšlikumi pieaugušo reto slimību pacientu zobārstniecības pakalpojumu pieejamības nodrošināšanai ar RSKC nosūtījumu</t>
  </si>
  <si>
    <t>Kartējumā izvērtēti vismaz 70% no KZS R sarakstā iekļautajiem medikamentiem, un sagatavots ziņojums ar rekomendācijām par zāļu nozīmēšanas optimizāciju un budžeta efektivitāti</t>
  </si>
  <si>
    <t>Veikts detalizēts reto slimību medikamentu kartējums, kas sniedz pārskatu par zāļu nozīmēšanas atbilstību</t>
  </si>
  <si>
    <t>2.7.1. Izvērtētas prioritārās reto slimību pacientu grupas, kurām nepieciešami vakcinācijas pasākumi, ņemot vērā infekciju riska faktorus un plānoto imūnsupresīvo terapiju, tostarp Janus kināzes inhibitoru lietošana. Izvērtēta iespēja nodrošināt vakcinācijas apmaksu noteiktām grupām</t>
  </si>
  <si>
    <t>Imunizācijas valsts padomē izvērtēti un izstrādāti klīniski un epidemioloģiski pamatoti kritēriji pieaugušo reto slimību pacientu vakcinācijai, nosakot, kuras pacientu grupas ir prioritāras konkrētu vakcīnu saņemšanai</t>
  </si>
  <si>
    <t>Atbilstoši Imunizācijas valsts padomes lēmumam pieaugušajiem reto slimību pacientiem ar pie noteiktiem kritērijiem pieejama valsts apmaksāta vakcīna pret pneimokoku infekciju un Varicella zoster infekciju</t>
  </si>
  <si>
    <t>VM (LDVC), NVD</t>
  </si>
  <si>
    <t>VM (LDVC)</t>
  </si>
  <si>
    <t>SPKC,  BKUS, 
PSKUS, 
RAKUS</t>
  </si>
  <si>
    <t>SPKC, 
BKUS, 
PSKUS, 
RAKUS</t>
  </si>
  <si>
    <t>4.1.1.1. VIPS izveidota reto slimību karte un realizēta datu apmaiņa VIPS starp KUSiem. Ir pieejama objektīva informācija par reto slimību pacientiem Latvijā</t>
  </si>
  <si>
    <t>4.1.1. Izstrādāt populācijā balstītu reto slimību karti, nodrošināta regulāra un kvalitatīva datu ievade KUSos par iedzīvotājiem, kuriem identificēta reta slimība, kas ļauj iegūt objektīvu un pilnīgu informāciju par reto slimību pacientiem Latvijā</t>
  </si>
  <si>
    <t>4.1.1.2. E-veselībā ārstniecības personām un iedzīvotājiem ir pieejama informācija par iedzīvotājam identificēto reto slimību, ir izstrādāti datu apmaiņas serviss datu apmaiņai ar sadarbības partneriem</t>
  </si>
  <si>
    <t>VM (LDVC), SPKC</t>
  </si>
  <si>
    <t xml:space="preserve">4.2.1. Izvērtēta iespēja nodrošināt reto slimību pacientu genoma datu uzglabāšanu, paredzot, ka tie ir pieejami autorizētiem lietotājiem diagnostikas un ārstniecības nolūkos
</t>
  </si>
  <si>
    <t xml:space="preserve">4.2.1. Izvērtēta esošā situācija, kā arī iespēja nodrošināt reto slimību pacientu genomu datu uzglabāšanu
</t>
  </si>
  <si>
    <t>4.3.1. Veicināta sabiedrības, pacientu un tuvinieku informētība par retajām slimībām, to diagnostiku, ārstēšanu un atbalsta iespējām, pēc iespējas iesaistot atbilstošās pacientu organizācijas informācijas sagatavošanā, izvērtēšanā un izplatīšanā</t>
  </si>
  <si>
    <t>Regulāri tiek atjaunoti informatīvie materiāli, organizēti pasākumi profesionāļiem par retām slimībām, ņemot vērā arī aktuālos notikumus, pielāgojoties aktuālajai situācijai</t>
  </si>
  <si>
    <t>4.4.1. Pilnveidot medicīnas pamatstudiju un rezidentūras programmas, iekļaujot tajās reto slimību jautājumus</t>
  </si>
  <si>
    <t>4.4.2. Stiprinātas ārstniecības personu zināšanas reto slimību jomā tālākizglītības programmās</t>
  </si>
  <si>
    <t>Ārstniecības personas un zinātnieki ir apmācīti Latvijas Genoma references izmantošanā reto slimību diagnostikas un ārstēšanas vajadzībām</t>
  </si>
  <si>
    <t>4.4.3. Tiek nodrošināta ārstniecības personu un zinātnieku apmācība Latvijas Genoma references izmantošanai reto slimību diagnostikas, ārstniecības un pētniecības nolūkos</t>
  </si>
  <si>
    <t>Reto slimību agrīna un savlaicīga diagnostika</t>
  </si>
  <si>
    <t>Integrēta un ilgtermiņā orientēta pieeja reto slimību pacientu aprūpei, atbalstam un dzīves kvalitātes uzlabošanai</t>
  </si>
  <si>
    <t>Informācijas aprites par retām slimībām pilnveide, digitalizācija</t>
  </si>
  <si>
    <t>Reto slimību pacientu ģenētisko datu digitalizācija un pieejamības nodrošināšana</t>
  </si>
  <si>
    <t>Nodrošināta speciālistu pieejamību un definētas reto slimību aprūpes komandas</t>
  </si>
  <si>
    <t>Paplašināt medikamentozās ārstēšanas iespējas reto slimību pacientiem</t>
  </si>
  <si>
    <t>Īstenot pasākumus, lai mazinātu novēršamas saslimšanas epizodes reto slimību pacientiem</t>
  </si>
  <si>
    <t>4.3.3. Īstenoti informatīvie pasākumi par tehnisko palīglīdzekļu, tai skaitā ortožu, pieejamību</t>
  </si>
  <si>
    <t>VM, NVD, IZM</t>
  </si>
  <si>
    <t>LM, MVI Rehabilitācijā, Pašvaldības</t>
  </si>
  <si>
    <t>ZVA
BKUS
PSKUS
RAKUS</t>
  </si>
  <si>
    <t>Izvērtēta iespēju paplašināt reto slimību kabineta koordinatora funkcijas un pienākumus, tai skaitā izvērtējot iespēju vienībā iekļaut izglītības un atbalsta māsu</t>
  </si>
  <si>
    <t>2.1.1 KUS darba grupās definētas RS aprūpes komandas, nodrošināta speciālistu un pakalpojumu pieejamība, kā arī noteikts skaidrs komandas personāla skaitliskais sastāvs un tā apmaksas nosacījumi</t>
  </si>
  <si>
    <t xml:space="preserve">VM (LDVC), Valsts zinātniskais institūts “Nacionālais pētniecības un inovāciju institūts” </t>
  </si>
  <si>
    <t>Valsts zinātniskais institūts “Nacionālais pētniecības un inovāciju institūts”</t>
  </si>
  <si>
    <t>1) Pieaugot kopējam kompensējamo medikamentu finansējumam, tiek proporcionāli palielināts arī finansējums reto slimību medikamentiem, nodrošinot, ka divu gadu laikā tiek apmaksāti visi izmaksu efektīvie medikamenti, kas atrodas gaidīšanas rindā un par kuriem ir veikts finanšu aprēķins šī plāna īstenošanai
2) Vidējais gaidīšanas laiks (dienās) no brīža, kad ZVA ir sniegusi pozitīvu efektivitātes atzinumu par medikamentu, līdz lēmumam par medikamenta iekļaušanu KZS nepārsniedz 730 dienas (ar nosacījumu, ja ir pieejams budžeta finansējums attiecīgo medikamentu iekļaušanai KZS)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</si>
</sst>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 &quot;€&quot;_-;\-* #,##0.00\ &quot;€&quot;_-;_-* &quot;-&quot;??\ &quot;€&quot;_-;_-@_-"/>
    <numFmt numFmtId="165" formatCode="_-&quot;€&quot;\ * #,##0.00_-;\-&quot;€&quot;\ * #,##0.00_-;_-&quot;€&quot;\ * &quot;-&quot;??_-;_-@_-"/>
    <numFmt numFmtId="166" formatCode="0.000"/>
    <numFmt numFmtId="167" formatCode="0.0"/>
    <numFmt numFmtId="168" formatCode="_-&quot;Ls&quot;\ * #,##0.00_-;\-&quot;Ls&quot;\ * #,##0.00_-;_-&quot;Ls&quot;\ * &quot;-&quot;??_-;_-@_-"/>
    <numFmt numFmtId="169" formatCode="_-* #,##0.00\ &quot;Ls&quot;_-;\-* #,##0.00\ &quot;Ls&quot;_-;_-* &quot;-&quot;??\ &quot;Ls&quot;_-;_-@_-"/>
    <numFmt numFmtId="170" formatCode="_-* #,##0.00\ _L_s_-;\-* #,##0.00\ _L_s_-;_-* &quot;-&quot;??\ _L_s_-;_-@_-"/>
    <numFmt numFmtId="171" formatCode="#,##0_ ;\-#,##0\ "/>
    <numFmt numFmtId="172" formatCode="_-* #,##0.00\ _€_-;\-* #,##0.00\ _€_-;_-* &quot;-&quot;??\ _€_-;_-@_-"/>
    <numFmt numFmtId="173" formatCode="0.0000"/>
    <numFmt numFmtId="174" formatCode="_-* #,##0_-;\-* #,##0_-;_-* &quot;-&quot;??_-;_-@_-"/>
  </numFmts>
  <fonts count="114">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86"/>
      <scheme val="minor"/>
    </font>
    <font>
      <sz val="11"/>
      <color theme="1"/>
      <name val="Calibri"/>
      <family val="2"/>
      <scheme val="minor"/>
    </font>
    <font>
      <sz val="10"/>
      <name val="Arial"/>
      <family val="2"/>
      <charset val="186"/>
    </font>
    <font>
      <sz val="10"/>
      <color indexed="8"/>
      <name val="Times New Roman"/>
      <family val="1"/>
      <charset val="186"/>
    </font>
    <font>
      <sz val="11"/>
      <color rgb="FF000000"/>
      <name val="Calibri"/>
      <family val="2"/>
    </font>
    <font>
      <sz val="10"/>
      <name val="Times New Roman"/>
      <family val="1"/>
      <charset val="186"/>
    </font>
    <font>
      <sz val="11"/>
      <color theme="1"/>
      <name val="Calibri"/>
      <family val="2"/>
      <charset val="186"/>
    </font>
    <font>
      <sz val="11"/>
      <color indexed="8"/>
      <name val="Calibri"/>
      <family val="2"/>
      <scheme val="minor"/>
    </font>
    <font>
      <sz val="12"/>
      <color theme="1"/>
      <name val="Times New Roman"/>
      <family val="2"/>
      <charset val="186"/>
    </font>
    <font>
      <sz val="11"/>
      <color theme="1"/>
      <name val="Calibri"/>
      <family val="2"/>
      <charset val="204"/>
      <scheme val="minor"/>
    </font>
    <font>
      <sz val="11"/>
      <color rgb="FF000000"/>
      <name val="Calibri"/>
      <family val="2"/>
      <charset val="186"/>
    </font>
    <font>
      <sz val="11"/>
      <color indexed="8"/>
      <name val="Calibri"/>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0"/>
      <name val="Arial"/>
      <family val="2"/>
      <charset val="204"/>
    </font>
    <font>
      <sz val="11"/>
      <color rgb="FF000000"/>
      <name val="Calibri"/>
      <family val="2"/>
      <charset val="1"/>
    </font>
    <font>
      <sz val="12"/>
      <name val="Times New Roman"/>
      <family val="1"/>
    </font>
    <font>
      <sz val="12"/>
      <color theme="1"/>
      <name val="Times New Roman"/>
      <family val="1"/>
    </font>
    <font>
      <b/>
      <sz val="12"/>
      <color rgb="FF000000"/>
      <name val="Times New Roman"/>
      <family val="1"/>
    </font>
    <font>
      <b/>
      <sz val="12"/>
      <color theme="1"/>
      <name val="Times New Roman"/>
      <family val="1"/>
    </font>
    <font>
      <b/>
      <sz val="12"/>
      <name val="Times New Roman"/>
      <family val="1"/>
    </font>
    <font>
      <b/>
      <sz val="12"/>
      <color rgb="FF414142"/>
      <name val="Times New Roman"/>
      <family val="1"/>
    </font>
    <font>
      <b/>
      <sz val="12"/>
      <color theme="1"/>
      <name val="Times New Roman"/>
      <family val="1"/>
      <charset val="186"/>
    </font>
    <font>
      <b/>
      <sz val="10"/>
      <color rgb="FF242424"/>
      <name val="Times New Roman"/>
      <family val="1"/>
      <charset val="186"/>
    </font>
    <font>
      <sz val="10"/>
      <color theme="1"/>
      <name val="Times New Roman"/>
      <family val="1"/>
      <charset val="186"/>
    </font>
    <font>
      <b/>
      <sz val="10"/>
      <color theme="1"/>
      <name val="Times New Roman"/>
      <family val="1"/>
      <charset val="186"/>
    </font>
    <font>
      <sz val="12"/>
      <color rgb="FF000000"/>
      <name val="Times New Roman"/>
      <family val="1"/>
      <charset val="186"/>
    </font>
    <font>
      <b/>
      <sz val="10"/>
      <color rgb="FF000000"/>
      <name val="Times New Roman"/>
      <family val="1"/>
      <charset val="186"/>
    </font>
    <font>
      <sz val="11"/>
      <color theme="1"/>
      <name val="Times New Roman"/>
      <family val="1"/>
    </font>
    <font>
      <sz val="11"/>
      <color theme="1"/>
      <name val="Times New Roman"/>
      <family val="1"/>
      <charset val="186"/>
    </font>
    <font>
      <sz val="11"/>
      <color rgb="FF000000"/>
      <name val="Times New Roman"/>
      <family val="1"/>
    </font>
    <font>
      <b/>
      <sz val="11"/>
      <color rgb="FF000000"/>
      <name val="Times New Roman"/>
      <family val="1"/>
    </font>
    <font>
      <b/>
      <sz val="14"/>
      <color theme="1"/>
      <name val="Times New Roman"/>
      <family val="1"/>
      <charset val="186"/>
    </font>
    <font>
      <b/>
      <sz val="10"/>
      <color rgb="FF000000"/>
      <name val="Times New Roman"/>
      <family val="1"/>
    </font>
    <font>
      <sz val="10"/>
      <color rgb="FF000000"/>
      <name val="Times New Roman"/>
      <family val="1"/>
    </font>
    <font>
      <sz val="10"/>
      <color theme="1"/>
      <name val="Times New Roman"/>
      <family val="1"/>
    </font>
    <font>
      <b/>
      <sz val="10"/>
      <color theme="1"/>
      <name val="Times New Roman"/>
      <family val="1"/>
    </font>
    <font>
      <b/>
      <sz val="10"/>
      <color rgb="FF242424"/>
      <name val="Times New Roman"/>
      <family val="1"/>
    </font>
    <font>
      <b/>
      <sz val="11"/>
      <color theme="1"/>
      <name val="Times New Roman"/>
      <family val="1"/>
    </font>
    <font>
      <b/>
      <sz val="10"/>
      <name val="Times New Roman"/>
      <family val="1"/>
    </font>
    <font>
      <sz val="10"/>
      <color rgb="FFFF0000"/>
      <name val="Times New Roman"/>
      <family val="1"/>
    </font>
    <font>
      <sz val="10"/>
      <name val="Times New Roman"/>
      <family val="1"/>
    </font>
    <font>
      <sz val="10"/>
      <color rgb="FF000000"/>
      <name val="Times New Roman"/>
      <family val="1"/>
      <charset val="186"/>
    </font>
    <font>
      <sz val="12"/>
      <color rgb="FF414142"/>
      <name val="Times New Roman"/>
      <family val="1"/>
      <charset val="186"/>
    </font>
    <font>
      <i/>
      <sz val="10"/>
      <color theme="1"/>
      <name val="Times New Roman"/>
      <family val="1"/>
    </font>
    <font>
      <b/>
      <sz val="11"/>
      <color theme="1"/>
      <name val="Times New Roman"/>
      <family val="1"/>
      <charset val="186"/>
    </font>
    <font>
      <b/>
      <sz val="12"/>
      <color rgb="FF414142"/>
      <name val="Times New Roman"/>
      <family val="1"/>
      <charset val="186"/>
    </font>
    <font>
      <b/>
      <sz val="12"/>
      <color rgb="FF000000"/>
      <name val="Times New Roman"/>
      <family val="1"/>
      <charset val="186"/>
    </font>
    <font>
      <i/>
      <sz val="10"/>
      <color rgb="FF000000"/>
      <name val="Times New Roman"/>
      <family val="1"/>
      <charset val="186"/>
    </font>
    <font>
      <sz val="8"/>
      <name val="Times New Roman"/>
      <family val="1"/>
    </font>
    <font>
      <sz val="12"/>
      <color rgb="FFFF0000"/>
      <name val="Times New Roman"/>
      <family val="1"/>
      <charset val="186"/>
    </font>
    <font>
      <sz val="12"/>
      <name val="Times New Roman"/>
      <family val="1"/>
      <charset val="186"/>
    </font>
    <font>
      <i/>
      <sz val="12"/>
      <color rgb="FF000000"/>
      <name val="Times New Roman"/>
      <family val="1"/>
      <charset val="186"/>
    </font>
    <font>
      <i/>
      <sz val="12"/>
      <name val="Times New Roman"/>
      <family val="1"/>
      <charset val="186"/>
    </font>
    <font>
      <i/>
      <sz val="10"/>
      <color theme="1"/>
      <name val="Times New Roman"/>
      <family val="1"/>
      <charset val="186"/>
    </font>
  </fonts>
  <fills count="7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theme="3" tint="0.749992370372631"/>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rgb="FFDAF2D0"/>
        <bgColor rgb="FF000000"/>
      </patternFill>
    </fill>
    <fill>
      <patternFill patternType="solid">
        <fgColor rgb="FFE2EFDA"/>
        <bgColor rgb="FF000000"/>
      </patternFill>
    </fill>
    <fill>
      <patternFill patternType="solid">
        <fgColor theme="9" tint="0.79998168889431442"/>
        <bgColor rgb="FF000000"/>
      </patternFill>
    </fill>
    <fill>
      <patternFill patternType="solid">
        <fgColor rgb="FFFFFFFF"/>
        <bgColor rgb="FF000000"/>
      </patternFill>
    </fill>
    <fill>
      <patternFill patternType="solid">
        <fgColor theme="0" tint="-0.14999847407452621"/>
        <bgColor indexed="64"/>
      </patternFill>
    </fill>
    <fill>
      <patternFill patternType="solid">
        <fgColor rgb="FFE2EFDA"/>
        <bgColor indexed="64"/>
      </patternFill>
    </fill>
  </fills>
  <borders count="3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s>
  <cellStyleXfs count="20869">
    <xf numFmtId="0" fontId="0" fillId="0" borderId="0"/>
    <xf numFmtId="0" fontId="4" fillId="0" borderId="0"/>
    <xf numFmtId="0" fontId="5" fillId="0" borderId="0"/>
    <xf numFmtId="0" fontId="6" fillId="0" borderId="0"/>
    <xf numFmtId="0" fontId="5" fillId="0" borderId="0"/>
    <xf numFmtId="0" fontId="4" fillId="0" borderId="0"/>
    <xf numFmtId="0" fontId="6" fillId="0" borderId="0"/>
    <xf numFmtId="0" fontId="3" fillId="0" borderId="0"/>
    <xf numFmtId="9" fontId="3" fillId="0" borderId="0" applyFont="0" applyFill="0" applyBorder="0" applyAlignment="0" applyProtection="0"/>
    <xf numFmtId="0" fontId="6" fillId="0" borderId="0"/>
    <xf numFmtId="0" fontId="4" fillId="0" borderId="0"/>
    <xf numFmtId="0" fontId="4" fillId="0" borderId="0"/>
    <xf numFmtId="0" fontId="4" fillId="0" borderId="0"/>
    <xf numFmtId="0" fontId="4" fillId="0" borderId="0"/>
    <xf numFmtId="0" fontId="3"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11" fillId="0" borderId="0"/>
    <xf numFmtId="0" fontId="4" fillId="0" borderId="0"/>
    <xf numFmtId="0" fontId="6" fillId="0" borderId="0"/>
    <xf numFmtId="0" fontId="4" fillId="0" borderId="0"/>
    <xf numFmtId="0" fontId="4" fillId="0" borderId="0"/>
    <xf numFmtId="0" fontId="6" fillId="0" borderId="0"/>
    <xf numFmtId="43" fontId="6" fillId="0" borderId="0" applyFont="0" applyFill="0" applyBorder="0" applyAlignment="0" applyProtection="0"/>
    <xf numFmtId="0" fontId="12" fillId="0" borderId="0"/>
    <xf numFmtId="0" fontId="3"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6" fillId="0" borderId="0" applyFont="0" applyFill="0" applyBorder="0" applyAlignment="0" applyProtection="0"/>
    <xf numFmtId="0" fontId="4" fillId="0" borderId="0"/>
    <xf numFmtId="0" fontId="6" fillId="0" borderId="0"/>
    <xf numFmtId="0" fontId="3" fillId="0" borderId="0"/>
    <xf numFmtId="9" fontId="3"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43" fontId="3" fillId="0" borderId="0" applyFont="0" applyFill="0" applyBorder="0" applyAlignment="0" applyProtection="0"/>
    <xf numFmtId="0" fontId="6"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0" fontId="3" fillId="0" borderId="0"/>
    <xf numFmtId="0" fontId="3" fillId="0" borderId="0"/>
    <xf numFmtId="0" fontId="4" fillId="0" borderId="0"/>
    <xf numFmtId="0" fontId="4" fillId="0" borderId="0"/>
    <xf numFmtId="0" fontId="6" fillId="0" borderId="0"/>
    <xf numFmtId="0" fontId="4" fillId="0" borderId="0"/>
    <xf numFmtId="43" fontId="4" fillId="0" borderId="0" applyFont="0" applyFill="0" applyBorder="0" applyAlignment="0" applyProtection="0"/>
    <xf numFmtId="0" fontId="13" fillId="0" borderId="0"/>
    <xf numFmtId="0" fontId="4" fillId="0" borderId="0"/>
    <xf numFmtId="0" fontId="4" fillId="0" borderId="0"/>
    <xf numFmtId="0" fontId="8" fillId="0" borderId="0" applyNumberFormat="0" applyBorder="0" applyAlignment="0"/>
    <xf numFmtId="0" fontId="3" fillId="0" borderId="0"/>
    <xf numFmtId="43" fontId="4" fillId="0" borderId="0" applyFont="0" applyFill="0" applyBorder="0" applyAlignment="0" applyProtection="0"/>
    <xf numFmtId="43" fontId="4" fillId="0" borderId="0" applyFont="0" applyFill="0" applyBorder="0" applyAlignment="0" applyProtection="0"/>
    <xf numFmtId="0" fontId="3" fillId="0" borderId="0"/>
    <xf numFmtId="43" fontId="4" fillId="0" borderId="0" applyFont="0" applyFill="0" applyBorder="0" applyAlignment="0" applyProtection="0"/>
    <xf numFmtId="9" fontId="3" fillId="0" borderId="0" applyFont="0" applyFill="0" applyBorder="0" applyAlignment="0" applyProtection="0"/>
    <xf numFmtId="0" fontId="4" fillId="0" borderId="0"/>
    <xf numFmtId="9" fontId="4" fillId="0" borderId="0" applyFont="0" applyFill="0" applyBorder="0" applyAlignment="0" applyProtection="0"/>
    <xf numFmtId="0" fontId="6" fillId="0" borderId="0"/>
    <xf numFmtId="0" fontId="4" fillId="0" borderId="0"/>
    <xf numFmtId="0" fontId="4" fillId="0" borderId="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0" fontId="15" fillId="37" borderId="0" applyNumberFormat="0" applyBorder="0" applyAlignment="0" applyProtection="0"/>
    <xf numFmtId="0" fontId="6" fillId="0" borderId="0"/>
    <xf numFmtId="0" fontId="15" fillId="37" borderId="0" applyNumberFormat="0" applyBorder="0" applyAlignment="0" applyProtection="0"/>
    <xf numFmtId="0" fontId="15" fillId="37" borderId="0" applyNumberFormat="0" applyBorder="0" applyAlignment="0" applyProtection="0"/>
    <xf numFmtId="0" fontId="6" fillId="0" borderId="0"/>
    <xf numFmtId="0" fontId="15" fillId="3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15" fillId="37" borderId="0" applyNumberFormat="0" applyBorder="0" applyAlignment="0" applyProtection="0"/>
    <xf numFmtId="9" fontId="4" fillId="0" borderId="0" applyFont="0" applyFill="0" applyBorder="0" applyAlignment="0" applyProtection="0"/>
    <xf numFmtId="43" fontId="6" fillId="0" borderId="0" applyFont="0" applyFill="0" applyBorder="0" applyAlignment="0" applyProtection="0"/>
    <xf numFmtId="0" fontId="15" fillId="38" borderId="0" applyNumberFormat="0" applyBorder="0" applyAlignment="0" applyProtection="0"/>
    <xf numFmtId="0" fontId="15" fillId="37" borderId="0" applyNumberFormat="0" applyBorder="0" applyAlignment="0" applyProtection="0"/>
    <xf numFmtId="0" fontId="16"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2" fillId="0" borderId="0"/>
    <xf numFmtId="0" fontId="15" fillId="37" borderId="0" applyNumberFormat="0" applyBorder="0" applyAlignment="0" applyProtection="0"/>
    <xf numFmtId="43" fontId="6" fillId="0" borderId="0" applyFont="0" applyFill="0" applyBorder="0" applyAlignment="0" applyProtection="0"/>
    <xf numFmtId="0" fontId="15" fillId="38" borderId="0" applyNumberFormat="0" applyBorder="0" applyAlignment="0" applyProtection="0"/>
    <xf numFmtId="0" fontId="15" fillId="37" borderId="0" applyNumberFormat="0" applyBorder="0" applyAlignment="0" applyProtection="0"/>
    <xf numFmtId="0" fontId="6" fillId="0" borderId="0"/>
    <xf numFmtId="0" fontId="6" fillId="0" borderId="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3" fillId="0" borderId="0"/>
    <xf numFmtId="0" fontId="6" fillId="0" borderId="0"/>
    <xf numFmtId="0" fontId="6" fillId="0" borderId="0"/>
    <xf numFmtId="0" fontId="15" fillId="37" borderId="0" applyNumberFormat="0" applyBorder="0" applyAlignment="0" applyProtection="0"/>
    <xf numFmtId="0" fontId="15" fillId="38" borderId="0" applyNumberFormat="0" applyBorder="0" applyAlignment="0" applyProtection="0"/>
    <xf numFmtId="43" fontId="3" fillId="0" borderId="0" applyFont="0" applyFill="0" applyBorder="0" applyAlignment="0" applyProtection="0"/>
    <xf numFmtId="0" fontId="15" fillId="38" borderId="0" applyNumberFormat="0" applyBorder="0" applyAlignment="0" applyProtection="0"/>
    <xf numFmtId="43" fontId="4" fillId="0" borderId="0" applyFont="0" applyFill="0" applyBorder="0" applyAlignment="0" applyProtection="0"/>
    <xf numFmtId="0" fontId="15" fillId="37"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5" fillId="37" borderId="0" applyNumberFormat="0" applyBorder="0" applyAlignment="0" applyProtection="0"/>
    <xf numFmtId="0" fontId="6" fillId="0" borderId="0"/>
    <xf numFmtId="0" fontId="6" fillId="0" borderId="0"/>
    <xf numFmtId="0" fontId="15" fillId="37" borderId="0" applyNumberFormat="0" applyBorder="0" applyAlignment="0" applyProtection="0"/>
    <xf numFmtId="0" fontId="15" fillId="38" borderId="0" applyNumberFormat="0" applyBorder="0" applyAlignment="0" applyProtection="0"/>
    <xf numFmtId="0" fontId="15" fillId="37" borderId="0" applyNumberFormat="0" applyBorder="0" applyAlignment="0" applyProtection="0"/>
    <xf numFmtId="43" fontId="4" fillId="0" borderId="0" applyFont="0" applyFill="0" applyBorder="0" applyAlignment="0" applyProtection="0"/>
    <xf numFmtId="0" fontId="6" fillId="0" borderId="0"/>
    <xf numFmtId="0" fontId="6" fillId="0" borderId="0"/>
    <xf numFmtId="0" fontId="15" fillId="37" borderId="0" applyNumberFormat="0" applyBorder="0" applyAlignment="0" applyProtection="0"/>
    <xf numFmtId="0" fontId="15" fillId="37" borderId="0" applyNumberFormat="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5" fillId="37" borderId="0" applyNumberFormat="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0" fontId="6" fillId="0" borderId="0"/>
    <xf numFmtId="0" fontId="6" fillId="0" borderId="0"/>
    <xf numFmtId="0" fontId="15" fillId="37" borderId="0" applyNumberFormat="0" applyBorder="0" applyAlignment="0" applyProtection="0"/>
    <xf numFmtId="0" fontId="15" fillId="37" borderId="0" applyNumberFormat="0" applyBorder="0" applyAlignment="0" applyProtection="0"/>
    <xf numFmtId="0" fontId="57" fillId="0" borderId="24" applyNumberFormat="0" applyFill="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0" fontId="15" fillId="37" borderId="0" applyNumberFormat="0" applyBorder="0" applyAlignment="0" applyProtection="0"/>
    <xf numFmtId="0" fontId="15" fillId="37" borderId="0" applyNumberFormat="0" applyBorder="0" applyAlignment="0" applyProtection="0"/>
    <xf numFmtId="0" fontId="4" fillId="0" borderId="0"/>
    <xf numFmtId="0" fontId="6" fillId="0" borderId="0"/>
    <xf numFmtId="0" fontId="4" fillId="0" borderId="0"/>
    <xf numFmtId="0" fontId="15" fillId="37" borderId="0" applyNumberFormat="0" applyBorder="0" applyAlignment="0" applyProtection="0"/>
    <xf numFmtId="0" fontId="6" fillId="0" borderId="0"/>
    <xf numFmtId="0" fontId="4" fillId="0" borderId="0"/>
    <xf numFmtId="0" fontId="15" fillId="37"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6"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6"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6"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6"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6" fillId="43"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6"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6"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6"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6"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6"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6"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8"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8"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8"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8"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8"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8"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8"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8"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8"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8"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8"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8"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43" fontId="19" fillId="0" borderId="0" applyFont="0" applyFill="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1"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5"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0" fontId="24" fillId="56" borderId="17"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1"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3"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5"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7"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2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2" fillId="8" borderId="10"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4" fillId="0" borderId="12"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6" fillId="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6" fillId="0" borderId="0"/>
    <xf numFmtId="0" fontId="6" fillId="0" borderId="0"/>
    <xf numFmtId="0" fontId="4" fillId="0" borderId="0"/>
    <xf numFmtId="0" fontId="47" fillId="0" borderId="0"/>
    <xf numFmtId="0" fontId="47"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0" fillId="0" borderId="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0" fillId="0" borderId="0"/>
    <xf numFmtId="0" fontId="10" fillId="0" borderId="0"/>
    <xf numFmtId="0" fontId="10" fillId="0" borderId="0"/>
    <xf numFmtId="0" fontId="4" fillId="0" borderId="0"/>
    <xf numFmtId="0" fontId="4" fillId="0" borderId="0"/>
    <xf numFmtId="0" fontId="10" fillId="0" borderId="0"/>
    <xf numFmtId="0" fontId="4" fillId="0" borderId="0"/>
    <xf numFmtId="0" fontId="4" fillId="0" borderId="0"/>
    <xf numFmtId="0" fontId="4" fillId="0" borderId="0"/>
    <xf numFmtId="0" fontId="4" fillId="0" borderId="0"/>
    <xf numFmtId="0" fontId="47" fillId="0" borderId="0"/>
    <xf numFmtId="0" fontId="4" fillId="0" borderId="0"/>
    <xf numFmtId="0" fontId="3" fillId="0" borderId="0"/>
    <xf numFmtId="0" fontId="6" fillId="0" borderId="0"/>
    <xf numFmtId="0" fontId="47" fillId="0" borderId="0"/>
    <xf numFmtId="0" fontId="47" fillId="0" borderId="0"/>
    <xf numFmtId="0" fontId="10" fillId="0" borderId="0"/>
    <xf numFmtId="0" fontId="10" fillId="0" borderId="0"/>
    <xf numFmtId="0" fontId="10" fillId="0" borderId="0"/>
    <xf numFmtId="0" fontId="4" fillId="0" borderId="0"/>
    <xf numFmtId="0" fontId="4"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applyNumberFormat="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6"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6" fillId="0" borderId="0"/>
    <xf numFmtId="0" fontId="6" fillId="0" borderId="0"/>
    <xf numFmtId="0" fontId="3" fillId="0" borderId="0"/>
    <xf numFmtId="0" fontId="16" fillId="0" borderId="0">
      <alignment vertical="top"/>
    </xf>
    <xf numFmtId="0" fontId="6" fillId="0" borderId="0"/>
    <xf numFmtId="0" fontId="16" fillId="0" borderId="0">
      <alignment vertical="top"/>
    </xf>
    <xf numFmtId="0" fontId="16" fillId="0" borderId="0">
      <alignment vertical="top"/>
    </xf>
    <xf numFmtId="0" fontId="16" fillId="0" borderId="0">
      <alignment vertical="top"/>
    </xf>
    <xf numFmtId="0" fontId="6" fillId="0" borderId="0"/>
    <xf numFmtId="0" fontId="6" fillId="0" borderId="0"/>
    <xf numFmtId="0" fontId="16" fillId="0" borderId="0">
      <alignment vertical="top"/>
    </xf>
    <xf numFmtId="0" fontId="16" fillId="0" borderId="0">
      <alignment vertical="top"/>
    </xf>
    <xf numFmtId="0" fontId="16" fillId="0" borderId="0">
      <alignment vertical="top"/>
    </xf>
    <xf numFmtId="0" fontId="6"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alignment vertical="top"/>
    </xf>
    <xf numFmtId="0" fontId="6" fillId="0" borderId="0"/>
    <xf numFmtId="0" fontId="6" fillId="0" borderId="0"/>
    <xf numFmtId="0" fontId="6" fillId="0" borderId="0"/>
    <xf numFmtId="0" fontId="16" fillId="0" borderId="0">
      <alignment vertical="top"/>
    </xf>
    <xf numFmtId="0" fontId="1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10" fillId="0" borderId="0"/>
    <xf numFmtId="0" fontId="10" fillId="0" borderId="0"/>
    <xf numFmtId="0" fontId="4" fillId="0" borderId="0"/>
    <xf numFmtId="0" fontId="10" fillId="0" borderId="0"/>
    <xf numFmtId="0" fontId="10" fillId="0" borderId="0"/>
    <xf numFmtId="0" fontId="4" fillId="0" borderId="0"/>
    <xf numFmtId="0" fontId="4" fillId="0" borderId="0"/>
    <xf numFmtId="0" fontId="10" fillId="0" borderId="0"/>
    <xf numFmtId="0" fontId="10" fillId="0" borderId="0"/>
    <xf numFmtId="0" fontId="4" fillId="0" borderId="0"/>
    <xf numFmtId="0" fontId="4" fillId="0" borderId="0"/>
    <xf numFmtId="0" fontId="10" fillId="0" borderId="0"/>
    <xf numFmtId="0" fontId="10" fillId="0" borderId="0"/>
    <xf numFmtId="0" fontId="4" fillId="0" borderId="0"/>
    <xf numFmtId="0" fontId="10" fillId="0" borderId="0"/>
    <xf numFmtId="0" fontId="10" fillId="0" borderId="0"/>
    <xf numFmtId="0" fontId="4" fillId="0" borderId="0"/>
    <xf numFmtId="0" fontId="4" fillId="0" borderId="0"/>
    <xf numFmtId="0" fontId="4" fillId="0" borderId="0"/>
    <xf numFmtId="0" fontId="10" fillId="0" borderId="0"/>
    <xf numFmtId="0" fontId="10" fillId="0" borderId="0"/>
    <xf numFmtId="0" fontId="4" fillId="0" borderId="0"/>
    <xf numFmtId="0" fontId="10" fillId="0" borderId="0"/>
    <xf numFmtId="0" fontId="10" fillId="0" borderId="0"/>
    <xf numFmtId="0" fontId="10"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10" fillId="0" borderId="0"/>
    <xf numFmtId="0" fontId="6" fillId="0" borderId="0"/>
    <xf numFmtId="0" fontId="4" fillId="0" borderId="0"/>
    <xf numFmtId="0" fontId="10" fillId="0" borderId="0"/>
    <xf numFmtId="0" fontId="10" fillId="0" borderId="0"/>
    <xf numFmtId="0" fontId="10" fillId="0" borderId="0"/>
    <xf numFmtId="0" fontId="4" fillId="0" borderId="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0" fillId="0" borderId="0"/>
    <xf numFmtId="0" fontId="10" fillId="0" borderId="0"/>
    <xf numFmtId="0" fontId="6" fillId="0" borderId="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6" fillId="0" borderId="0"/>
    <xf numFmtId="0" fontId="4" fillId="0" borderId="0"/>
    <xf numFmtId="0" fontId="10" fillId="0" borderId="0"/>
    <xf numFmtId="0" fontId="10" fillId="0" borderId="0"/>
    <xf numFmtId="0" fontId="4" fillId="0" borderId="0"/>
    <xf numFmtId="0" fontId="4"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6" fillId="0" borderId="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6" fillId="0" borderId="0"/>
    <xf numFmtId="0" fontId="6" fillId="0" borderId="0"/>
    <xf numFmtId="0" fontId="10" fillId="0" borderId="0"/>
    <xf numFmtId="0" fontId="10"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3" fillId="0" borderId="0"/>
    <xf numFmtId="0" fontId="47" fillId="0" borderId="0"/>
    <xf numFmtId="0" fontId="4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alignment vertical="top"/>
    </xf>
    <xf numFmtId="0" fontId="16" fillId="0" borderId="0">
      <alignment vertical="top"/>
    </xf>
    <xf numFmtId="0" fontId="16" fillId="0" borderId="0">
      <alignment vertical="top"/>
    </xf>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10" fillId="0" borderId="0"/>
    <xf numFmtId="0" fontId="10" fillId="0" borderId="0"/>
    <xf numFmtId="0" fontId="4" fillId="0" borderId="0"/>
    <xf numFmtId="0" fontId="6" fillId="0" borderId="0"/>
    <xf numFmtId="0" fontId="6" fillId="0" borderId="0"/>
    <xf numFmtId="0" fontId="48" fillId="0" borderId="0"/>
    <xf numFmtId="0" fontId="10" fillId="0" borderId="0"/>
    <xf numFmtId="0" fontId="10" fillId="0" borderId="0"/>
    <xf numFmtId="0" fontId="6" fillId="0" borderId="0"/>
    <xf numFmtId="0" fontId="47" fillId="0" borderId="0"/>
    <xf numFmtId="0" fontId="47" fillId="0" borderId="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52" fillId="11" borderId="14"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4" fillId="9" borderId="11"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19" fillId="0" borderId="0"/>
    <xf numFmtId="0" fontId="3" fillId="0" borderId="0"/>
    <xf numFmtId="0" fontId="47" fillId="0" borderId="0"/>
    <xf numFmtId="0" fontId="47" fillId="0" borderId="0"/>
    <xf numFmtId="0" fontId="55" fillId="0" borderId="0"/>
    <xf numFmtId="9" fontId="15"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7"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4" fontId="7"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8" fillId="0" borderId="15"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2" fillId="0" borderId="0"/>
    <xf numFmtId="0" fontId="14" fillId="0" borderId="0"/>
    <xf numFmtId="0" fontId="4" fillId="0" borderId="0"/>
    <xf numFmtId="0" fontId="6" fillId="0" borderId="0"/>
    <xf numFmtId="0" fontId="14" fillId="0" borderId="0"/>
    <xf numFmtId="0" fontId="6" fillId="0" borderId="0"/>
    <xf numFmtId="0" fontId="3" fillId="0" borderId="0"/>
    <xf numFmtId="0" fontId="6" fillId="0" borderId="0"/>
    <xf numFmtId="9" fontId="4" fillId="0" borderId="0" applyFont="0" applyFill="0" applyBorder="0" applyAlignment="0" applyProtection="0"/>
    <xf numFmtId="9" fontId="4" fillId="0" borderId="0" applyFont="0" applyFill="0" applyBorder="0" applyAlignment="0" applyProtection="0"/>
    <xf numFmtId="0" fontId="52" fillId="13" borderId="0" applyNumberFormat="0" applyBorder="0" applyAlignment="0" applyProtection="0"/>
    <xf numFmtId="0" fontId="52" fillId="17" borderId="0" applyNumberFormat="0" applyBorder="0" applyAlignment="0" applyProtection="0"/>
    <xf numFmtId="0" fontId="52" fillId="21" borderId="0" applyNumberFormat="0" applyBorder="0" applyAlignment="0" applyProtection="0"/>
    <xf numFmtId="0" fontId="52" fillId="25" borderId="0" applyNumberFormat="0" applyBorder="0" applyAlignment="0" applyProtection="0"/>
    <xf numFmtId="0" fontId="52" fillId="29" borderId="0" applyNumberFormat="0" applyBorder="0" applyAlignment="0" applyProtection="0"/>
    <xf numFmtId="0" fontId="52" fillId="33" borderId="0" applyNumberFormat="0" applyBorder="0" applyAlignment="0" applyProtection="0"/>
    <xf numFmtId="0" fontId="52" fillId="14" borderId="0" applyNumberFormat="0" applyBorder="0" applyAlignment="0" applyProtection="0"/>
    <xf numFmtId="0" fontId="52" fillId="18" borderId="0" applyNumberFormat="0" applyBorder="0" applyAlignment="0" applyProtection="0"/>
    <xf numFmtId="0" fontId="52" fillId="22" borderId="0" applyNumberFormat="0" applyBorder="0" applyAlignment="0" applyProtection="0"/>
    <xf numFmtId="0" fontId="52" fillId="26" borderId="0" applyNumberFormat="0" applyBorder="0" applyAlignment="0" applyProtection="0"/>
    <xf numFmtId="0" fontId="52" fillId="30" borderId="0" applyNumberFormat="0" applyBorder="0" applyAlignment="0" applyProtection="0"/>
    <xf numFmtId="0" fontId="52"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10" applyNumberFormat="0" applyAlignment="0" applyProtection="0"/>
    <xf numFmtId="0" fontId="64" fillId="10" borderId="13" applyNumberFormat="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7" applyNumberFormat="0" applyFill="0" applyAlignment="0" applyProtection="0"/>
    <xf numFmtId="0" fontId="68" fillId="0" borderId="8" applyNumberFormat="0" applyFill="0" applyAlignment="0" applyProtection="0"/>
    <xf numFmtId="0" fontId="38" fillId="0" borderId="9" applyNumberFormat="0" applyFill="0" applyAlignment="0" applyProtection="0"/>
    <xf numFmtId="0" fontId="4" fillId="0" borderId="0"/>
    <xf numFmtId="0" fontId="4" fillId="0" borderId="0"/>
    <xf numFmtId="0" fontId="4" fillId="0" borderId="0"/>
    <xf numFmtId="0" fontId="6" fillId="0" borderId="0"/>
    <xf numFmtId="0" fontId="10" fillId="0" borderId="0"/>
    <xf numFmtId="0" fontId="6" fillId="0" borderId="0"/>
    <xf numFmtId="0" fontId="6" fillId="0" borderId="0"/>
    <xf numFmtId="0" fontId="3" fillId="0" borderId="0"/>
    <xf numFmtId="0" fontId="47" fillId="0" borderId="0"/>
    <xf numFmtId="0" fontId="10"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4" fillId="0" borderId="0"/>
    <xf numFmtId="0" fontId="3" fillId="0" borderId="0"/>
    <xf numFmtId="169" fontId="6" fillId="0" borderId="0" applyFont="0" applyFill="0" applyBorder="0" applyAlignment="0" applyProtection="0"/>
    <xf numFmtId="170" fontId="6" fillId="0" borderId="0" applyFont="0" applyFill="0" applyBorder="0" applyAlignment="0" applyProtection="0"/>
    <xf numFmtId="0" fontId="6" fillId="0" borderId="0"/>
    <xf numFmtId="43" fontId="6" fillId="0" borderId="0" applyFont="0" applyFill="0" applyBorder="0" applyAlignment="0" applyProtection="0"/>
    <xf numFmtId="43" fontId="3" fillId="0" borderId="0" applyFont="0" applyFill="0" applyBorder="0" applyAlignment="0" applyProtection="0"/>
    <xf numFmtId="168" fontId="6" fillId="0" borderId="0" applyFont="0" applyFill="0" applyBorder="0" applyAlignment="0" applyProtection="0"/>
    <xf numFmtId="167" fontId="69" fillId="0" borderId="0" applyBorder="0" applyAlignment="0" applyProtection="0"/>
    <xf numFmtId="166" fontId="69" fillId="59"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applyNumberFormat="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applyNumberFormat="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7" fontId="69" fillId="60" borderId="0" applyBorder="0" applyProtection="0"/>
    <xf numFmtId="0" fontId="71" fillId="0" borderId="0"/>
    <xf numFmtId="167" fontId="72" fillId="36" borderId="0" applyBorder="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4" fillId="0" borderId="0"/>
    <xf numFmtId="0" fontId="4" fillId="0" borderId="0"/>
    <xf numFmtId="0" fontId="4" fillId="0" borderId="0"/>
    <xf numFmtId="0" fontId="4" fillId="0" borderId="0"/>
    <xf numFmtId="168" fontId="6" fillId="0" borderId="0" applyFont="0" applyFill="0" applyBorder="0" applyAlignment="0" applyProtection="0"/>
    <xf numFmtId="0" fontId="4" fillId="0" borderId="0"/>
    <xf numFmtId="0" fontId="4" fillId="0" borderId="0"/>
    <xf numFmtId="0" fontId="4" fillId="0" borderId="0"/>
    <xf numFmtId="0" fontId="4" fillId="0" borderId="0"/>
    <xf numFmtId="43" fontId="19" fillId="0" borderId="0" applyFont="0" applyFill="0" applyBorder="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168" fontId="6" fillId="0" borderId="0" applyFont="0" applyFill="0" applyBorder="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 fillId="0" borderId="0"/>
    <xf numFmtId="0" fontId="4" fillId="0" borderId="0"/>
    <xf numFmtId="0" fontId="4" fillId="0" borderId="0"/>
    <xf numFmtId="0" fontId="4" fillId="0" borderId="0"/>
    <xf numFmtId="0" fontId="55" fillId="0" borderId="0"/>
    <xf numFmtId="9" fontId="55" fillId="0" borderId="0" applyFon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6" fillId="0" borderId="0" applyFont="0" applyFill="0" applyBorder="0" applyAlignment="0" applyProtection="0"/>
    <xf numFmtId="0" fontId="4" fillId="0" borderId="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168"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8" fontId="6" fillId="0" borderId="0" applyFont="0" applyFill="0" applyBorder="0" applyAlignment="0" applyProtection="0"/>
    <xf numFmtId="0" fontId="4" fillId="0" borderId="0"/>
    <xf numFmtId="0" fontId="4" fillId="0" borderId="0"/>
    <xf numFmtId="0" fontId="4" fillId="0" borderId="0"/>
    <xf numFmtId="0" fontId="4" fillId="0" borderId="0"/>
    <xf numFmtId="43" fontId="19" fillId="0" borderId="0" applyFont="0" applyFill="0" applyBorder="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168" fontId="6" fillId="0" borderId="0" applyFont="0" applyFill="0" applyBorder="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51"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1"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1" fillId="58" borderId="22" applyNumberFormat="0" applyFont="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41" fillId="43"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22"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41" fillId="43"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22" fillId="42" borderId="16" applyNumberFormat="0" applyAlignment="0" applyProtection="0"/>
    <xf numFmtId="0" fontId="41" fillId="42" borderId="16" applyNumberFormat="0" applyAlignment="0" applyProtection="0"/>
    <xf numFmtId="0" fontId="51" fillId="58" borderId="22" applyNumberFormat="0" applyFont="0" applyAlignment="0" applyProtection="0"/>
    <xf numFmtId="0" fontId="53" fillId="42" borderId="23" applyNumberFormat="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57" fillId="0" borderId="24" applyNumberFormat="0" applyFill="0" applyAlignment="0" applyProtection="0"/>
    <xf numFmtId="0" fontId="6" fillId="0" borderId="0"/>
    <xf numFmtId="0" fontId="53" fillId="42" borderId="23" applyNumberFormat="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41" fillId="43"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23"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23"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41"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53" fillId="42" borderId="23" applyNumberFormat="0" applyAlignment="0" applyProtection="0"/>
    <xf numFmtId="0" fontId="23"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6" fillId="0" borderId="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6" fillId="0" borderId="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0" borderId="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23"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23"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1"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0" borderId="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23"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53" fillId="42" borderId="23" applyNumberFormat="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53" fillId="42" borderId="23" applyNumberFormat="0" applyAlignment="0" applyProtection="0"/>
    <xf numFmtId="0" fontId="22"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23"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41" fillId="43"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23"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41" fillId="43"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6" fillId="0" borderId="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1"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3"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41" fillId="43" borderId="16" applyNumberFormat="0" applyAlignment="0" applyProtection="0"/>
    <xf numFmtId="0" fontId="53" fillId="42" borderId="23" applyNumberFormat="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1" fillId="58" borderId="22" applyNumberFormat="0" applyFont="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1"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1"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3" fillId="42" borderId="23"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1" fillId="58" borderId="22" applyNumberFormat="0" applyFont="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6" fillId="58" borderId="22" applyNumberFormat="0" applyFont="0" applyAlignment="0" applyProtection="0"/>
    <xf numFmtId="0" fontId="41" fillId="42" borderId="16" applyNumberFormat="0" applyAlignment="0" applyProtection="0"/>
    <xf numFmtId="0" fontId="41" fillId="43"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41"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1"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41" fillId="42" borderId="16" applyNumberForma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22" fillId="42" borderId="16"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6" fillId="58" borderId="22" applyNumberFormat="0" applyFont="0" applyAlignment="0" applyProtection="0"/>
    <xf numFmtId="0" fontId="41"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41" fillId="42" borderId="16" applyNumberFormat="0" applyAlignment="0" applyProtection="0"/>
    <xf numFmtId="0" fontId="6" fillId="58" borderId="22" applyNumberFormat="0" applyFont="0" applyAlignment="0" applyProtection="0"/>
    <xf numFmtId="0" fontId="53" fillId="42" borderId="23" applyNumberFormat="0" applyAlignment="0" applyProtection="0"/>
    <xf numFmtId="0" fontId="57" fillId="0" borderId="24" applyNumberFormat="0" applyFill="0" applyAlignment="0" applyProtection="0"/>
    <xf numFmtId="0" fontId="22" fillId="42" borderId="16" applyNumberFormat="0" applyAlignment="0" applyProtection="0"/>
    <xf numFmtId="0" fontId="41" fillId="42" borderId="16" applyNumberFormat="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3" fillId="42" borderId="23"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7" fillId="0" borderId="24" applyNumberFormat="0" applyFill="0" applyAlignment="0" applyProtection="0"/>
    <xf numFmtId="0" fontId="53" fillId="42" borderId="23"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6" fillId="58" borderId="22" applyNumberFormat="0" applyFon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3"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22"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3"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41" fillId="42" borderId="16" applyNumberForma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1"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6" fillId="58" borderId="22" applyNumberFormat="0" applyFon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3" fillId="42" borderId="23" applyNumberFormat="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4" fillId="0" borderId="0"/>
    <xf numFmtId="0" fontId="4" fillId="0" borderId="0"/>
    <xf numFmtId="0" fontId="4" fillId="0" borderId="0"/>
    <xf numFmtId="0" fontId="4" fillId="0" borderId="0"/>
    <xf numFmtId="0" fontId="6" fillId="0" borderId="0"/>
    <xf numFmtId="0" fontId="55" fillId="0" borderId="0"/>
    <xf numFmtId="0" fontId="73" fillId="0" borderId="0"/>
    <xf numFmtId="0" fontId="55" fillId="0" borderId="0"/>
    <xf numFmtId="0" fontId="55" fillId="0" borderId="0"/>
    <xf numFmtId="0" fontId="55" fillId="0" borderId="0"/>
    <xf numFmtId="0" fontId="55" fillId="0" borderId="0"/>
    <xf numFmtId="43" fontId="4"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0" fontId="6" fillId="0" borderId="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0" fontId="6" fillId="0" borderId="0"/>
    <xf numFmtId="0" fontId="11" fillId="0" borderId="0"/>
    <xf numFmtId="0" fontId="4" fillId="0" borderId="0"/>
    <xf numFmtId="0" fontId="11" fillId="0" borderId="0"/>
    <xf numFmtId="0" fontId="14" fillId="0" borderId="0"/>
    <xf numFmtId="0" fontId="74" fillId="0" borderId="0"/>
    <xf numFmtId="0" fontId="14" fillId="0" borderId="0"/>
    <xf numFmtId="0" fontId="4" fillId="0" borderId="0"/>
    <xf numFmtId="0" fontId="15" fillId="0" borderId="0"/>
    <xf numFmtId="43" fontId="3" fillId="0" borderId="0" applyFont="0" applyFill="0" applyBorder="0" applyAlignment="0" applyProtection="0"/>
    <xf numFmtId="0" fontId="11" fillId="0" borderId="0"/>
    <xf numFmtId="0" fontId="14" fillId="0" borderId="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11" fillId="0" borderId="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0" fontId="2" fillId="0" borderId="0"/>
    <xf numFmtId="43" fontId="4" fillId="0" borderId="0" applyFont="0" applyFill="0" applyBorder="0" applyAlignment="0" applyProtection="0"/>
    <xf numFmtId="43" fontId="4" fillId="0" borderId="0" applyFont="0" applyFill="0" applyBorder="0" applyAlignment="0" applyProtection="0"/>
    <xf numFmtId="0" fontId="2" fillId="0" borderId="0"/>
    <xf numFmtId="43" fontId="4" fillId="0" borderId="0" applyFont="0" applyFill="0" applyBorder="0" applyAlignment="0" applyProtection="0"/>
    <xf numFmtId="9"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2" fillId="0" borderId="0"/>
    <xf numFmtId="0" fontId="2" fillId="0" borderId="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0" fontId="4" fillId="0" borderId="0"/>
    <xf numFmtId="43" fontId="1" fillId="0" borderId="0" applyFont="0" applyFill="0" applyBorder="0" applyAlignment="0" applyProtection="0"/>
    <xf numFmtId="43" fontId="1" fillId="0" borderId="0" applyFont="0" applyFill="0" applyBorder="0" applyAlignment="0" applyProtection="0"/>
  </cellStyleXfs>
  <cellXfs count="332">
    <xf numFmtId="0" fontId="0" fillId="0" borderId="0" xfId="0"/>
    <xf numFmtId="0" fontId="76" fillId="0" borderId="0" xfId="0" applyFont="1"/>
    <xf numFmtId="0" fontId="77" fillId="3" borderId="25" xfId="0" applyFont="1" applyFill="1" applyBorder="1" applyAlignment="1">
      <alignment horizontal="center" vertical="center" wrapText="1"/>
    </xf>
    <xf numFmtId="0" fontId="79" fillId="3" borderId="25" xfId="0" applyFont="1" applyFill="1" applyBorder="1" applyAlignment="1">
      <alignment horizontal="center" vertical="top" wrapText="1"/>
    </xf>
    <xf numFmtId="0" fontId="79" fillId="3" borderId="25" xfId="0" applyFont="1" applyFill="1" applyBorder="1" applyAlignment="1">
      <alignment horizontal="center" vertical="center" wrapText="1"/>
    </xf>
    <xf numFmtId="0" fontId="77" fillId="61" borderId="4" xfId="0" applyFont="1" applyFill="1" applyBorder="1" applyAlignment="1">
      <alignment horizontal="center" vertical="center" wrapText="1"/>
    </xf>
    <xf numFmtId="3" fontId="77" fillId="61" borderId="2" xfId="0" applyNumberFormat="1" applyFont="1" applyFill="1" applyBorder="1" applyAlignment="1">
      <alignment horizontal="center" vertical="center" wrapText="1"/>
    </xf>
    <xf numFmtId="0" fontId="77" fillId="61" borderId="1" xfId="0" applyFont="1" applyFill="1" applyBorder="1" applyAlignment="1">
      <alignment horizontal="center" vertical="center" wrapText="1"/>
    </xf>
    <xf numFmtId="0" fontId="77" fillId="61" borderId="2" xfId="0" applyFont="1" applyFill="1" applyBorder="1" applyAlignment="1">
      <alignment horizontal="center" vertical="center" wrapText="1"/>
    </xf>
    <xf numFmtId="0" fontId="77" fillId="3" borderId="2" xfId="0" applyFont="1" applyFill="1" applyBorder="1" applyAlignment="1">
      <alignment horizontal="center" vertical="center" wrapText="1"/>
    </xf>
    <xf numFmtId="3" fontId="77" fillId="3" borderId="5" xfId="0" applyNumberFormat="1" applyFont="1" applyFill="1" applyBorder="1" applyAlignment="1">
      <alignment horizontal="center" vertical="center" wrapText="1"/>
    </xf>
    <xf numFmtId="3" fontId="77" fillId="3" borderId="2" xfId="0" applyNumberFormat="1" applyFont="1" applyFill="1" applyBorder="1" applyAlignment="1">
      <alignment horizontal="center" vertical="center" wrapText="1"/>
    </xf>
    <xf numFmtId="0" fontId="77" fillId="62" borderId="2" xfId="0" applyFont="1" applyFill="1" applyBorder="1" applyAlignment="1">
      <alignment horizontal="center" vertical="center" wrapText="1"/>
    </xf>
    <xf numFmtId="3" fontId="77" fillId="62" borderId="2" xfId="0" applyNumberFormat="1" applyFont="1" applyFill="1" applyBorder="1" applyAlignment="1">
      <alignment horizontal="center" vertical="center" wrapText="1"/>
    </xf>
    <xf numFmtId="0" fontId="77" fillId="2" borderId="2" xfId="0" applyFont="1" applyFill="1" applyBorder="1" applyAlignment="1">
      <alignment horizontal="center" vertical="center" wrapText="1"/>
    </xf>
    <xf numFmtId="0" fontId="77" fillId="2" borderId="4" xfId="0" applyFont="1" applyFill="1" applyBorder="1" applyAlignment="1">
      <alignment horizontal="center" vertical="center" wrapText="1"/>
    </xf>
    <xf numFmtId="0" fontId="77" fillId="2" borderId="3" xfId="0" applyFont="1" applyFill="1" applyBorder="1" applyAlignment="1">
      <alignment horizontal="center" vertical="center" wrapText="1"/>
    </xf>
    <xf numFmtId="0" fontId="77" fillId="2" borderId="1" xfId="0" applyFont="1" applyFill="1" applyBorder="1" applyAlignment="1">
      <alignment horizontal="right" vertical="center" wrapText="1"/>
    </xf>
    <xf numFmtId="3" fontId="77" fillId="2" borderId="2" xfId="0" applyNumberFormat="1" applyFont="1" applyFill="1" applyBorder="1" applyAlignment="1">
      <alignment horizontal="center" vertical="center" wrapText="1"/>
    </xf>
    <xf numFmtId="3" fontId="77" fillId="63" borderId="2" xfId="0" applyNumberFormat="1" applyFont="1" applyFill="1" applyBorder="1" applyAlignment="1">
      <alignment horizontal="center" vertical="center" wrapText="1"/>
    </xf>
    <xf numFmtId="0" fontId="76" fillId="2" borderId="2" xfId="0" applyFont="1" applyFill="1" applyBorder="1" applyAlignment="1">
      <alignment horizontal="left" vertical="center" wrapText="1"/>
    </xf>
    <xf numFmtId="0" fontId="77" fillId="63" borderId="2" xfId="0" applyFont="1" applyFill="1" applyBorder="1" applyAlignment="1">
      <alignment horizontal="center" vertical="center" wrapText="1"/>
    </xf>
    <xf numFmtId="0" fontId="82" fillId="0" borderId="0" xfId="0" applyFont="1"/>
    <xf numFmtId="0" fontId="84" fillId="3" borderId="2" xfId="20866" applyFont="1" applyFill="1" applyBorder="1" applyAlignment="1">
      <alignment horizontal="center" vertical="center" wrapText="1"/>
    </xf>
    <xf numFmtId="0" fontId="85" fillId="0" borderId="0" xfId="0" applyFont="1"/>
    <xf numFmtId="0" fontId="86" fillId="66" borderId="26" xfId="0" applyFont="1" applyFill="1" applyBorder="1" applyAlignment="1">
      <alignment horizontal="center" vertical="center" wrapText="1"/>
    </xf>
    <xf numFmtId="0" fontId="0" fillId="0" borderId="0" xfId="1" applyFont="1"/>
    <xf numFmtId="0" fontId="88" fillId="0" borderId="0" xfId="0" applyFont="1" applyAlignment="1">
      <alignment vertical="center"/>
    </xf>
    <xf numFmtId="0" fontId="89" fillId="65" borderId="2" xfId="1" applyFont="1" applyFill="1" applyBorder="1" applyAlignment="1">
      <alignment horizontal="center" vertical="center" wrapText="1"/>
    </xf>
    <xf numFmtId="0" fontId="89" fillId="65" borderId="2" xfId="1" applyFont="1" applyFill="1" applyBorder="1" applyAlignment="1">
      <alignment horizontal="center" vertical="center"/>
    </xf>
    <xf numFmtId="0" fontId="90" fillId="65" borderId="28" xfId="1" applyFont="1" applyFill="1" applyBorder="1" applyAlignment="1">
      <alignment horizontal="center" vertical="center" wrapText="1"/>
    </xf>
    <xf numFmtId="0" fontId="89" fillId="65" borderId="29" xfId="1" applyFont="1" applyFill="1" applyBorder="1" applyAlignment="1">
      <alignment horizontal="center" vertical="center" wrapText="1"/>
    </xf>
    <xf numFmtId="0" fontId="88" fillId="0" borderId="26" xfId="0" applyFont="1" applyBorder="1" applyAlignment="1">
      <alignment horizontal="left" vertical="center"/>
    </xf>
    <xf numFmtId="0" fontId="88" fillId="0" borderId="26" xfId="0" applyFont="1" applyBorder="1" applyAlignment="1">
      <alignment horizontal="left" vertical="center" wrapText="1"/>
    </xf>
    <xf numFmtId="0" fontId="88" fillId="0" borderId="26" xfId="0" applyFont="1" applyBorder="1" applyAlignment="1">
      <alignment wrapText="1"/>
    </xf>
    <xf numFmtId="0" fontId="91" fillId="0" borderId="0" xfId="0" applyFont="1"/>
    <xf numFmtId="43" fontId="91" fillId="0" borderId="31" xfId="0" applyNumberFormat="1" applyFont="1" applyBorder="1"/>
    <xf numFmtId="0" fontId="81" fillId="0" borderId="0" xfId="0" applyFont="1"/>
    <xf numFmtId="0" fontId="93" fillId="0" borderId="0" xfId="0" applyFont="1"/>
    <xf numFmtId="0" fontId="94" fillId="3" borderId="2" xfId="20866" applyFont="1" applyFill="1" applyBorder="1" applyAlignment="1">
      <alignment horizontal="center" vertical="center" wrapText="1"/>
    </xf>
    <xf numFmtId="3" fontId="95" fillId="0" borderId="2" xfId="0" applyNumberFormat="1" applyFont="1" applyBorder="1" applyAlignment="1">
      <alignment horizontal="center" vertical="center"/>
    </xf>
    <xf numFmtId="0" fontId="88" fillId="0" borderId="2" xfId="0" applyFont="1" applyBorder="1" applyAlignment="1">
      <alignment vertical="center" wrapText="1"/>
    </xf>
    <xf numFmtId="0" fontId="88" fillId="0" borderId="2" xfId="0" applyFont="1" applyBorder="1" applyAlignment="1">
      <alignment vertical="center"/>
    </xf>
    <xf numFmtId="2" fontId="88" fillId="0" borderId="2" xfId="0" applyNumberFormat="1" applyFont="1" applyBorder="1" applyAlignment="1">
      <alignment vertical="center"/>
    </xf>
    <xf numFmtId="0" fontId="87" fillId="3" borderId="2" xfId="20866" applyFont="1" applyFill="1" applyBorder="1" applyAlignment="1">
      <alignment horizontal="center" vertical="center" wrapText="1"/>
    </xf>
    <xf numFmtId="0" fontId="87" fillId="3" borderId="2" xfId="13" applyFont="1" applyFill="1" applyBorder="1" applyAlignment="1">
      <alignment horizontal="center" vertical="center" wrapText="1"/>
    </xf>
    <xf numFmtId="0" fontId="84" fillId="2" borderId="0" xfId="20866" applyFont="1" applyFill="1" applyAlignment="1">
      <alignment horizontal="center" vertical="center" wrapText="1"/>
    </xf>
    <xf numFmtId="174" fontId="83" fillId="2" borderId="0" xfId="20865" applyNumberFormat="1" applyFont="1" applyFill="1" applyBorder="1" applyAlignment="1">
      <alignment vertical="center"/>
    </xf>
    <xf numFmtId="174" fontId="95" fillId="0" borderId="2" xfId="20865" applyNumberFormat="1" applyFont="1" applyBorder="1" applyAlignment="1">
      <alignment vertical="center"/>
    </xf>
    <xf numFmtId="174" fontId="95" fillId="2" borderId="2" xfId="20865" applyNumberFormat="1" applyFont="1" applyFill="1" applyBorder="1" applyAlignment="1">
      <alignment vertical="center"/>
    </xf>
    <xf numFmtId="0" fontId="88" fillId="0" borderId="26" xfId="0" applyFont="1" applyBorder="1" applyAlignment="1">
      <alignment horizontal="center" vertical="center"/>
    </xf>
    <xf numFmtId="2" fontId="88" fillId="0" borderId="26" xfId="0" applyNumberFormat="1" applyFont="1" applyBorder="1" applyAlignment="1">
      <alignment horizontal="center" vertical="center"/>
    </xf>
    <xf numFmtId="43" fontId="88" fillId="0" borderId="30" xfId="0" applyNumberFormat="1" applyFont="1" applyBorder="1" applyAlignment="1">
      <alignment horizontal="center" vertical="center"/>
    </xf>
    <xf numFmtId="0" fontId="88" fillId="0" borderId="26" xfId="0" applyFont="1" applyBorder="1" applyAlignment="1">
      <alignment horizontal="center" vertical="center" wrapText="1"/>
    </xf>
    <xf numFmtId="0" fontId="96" fillId="0" borderId="0" xfId="0" applyFont="1"/>
    <xf numFmtId="0" fontId="87" fillId="0" borderId="0" xfId="0" applyFont="1"/>
    <xf numFmtId="0" fontId="94" fillId="0" borderId="2" xfId="20866" applyFont="1" applyBorder="1" applyAlignment="1">
      <alignment horizontal="left" vertical="center" wrapText="1"/>
    </xf>
    <xf numFmtId="0" fontId="94" fillId="0" borderId="0" xfId="0" applyFont="1"/>
    <xf numFmtId="0" fontId="93" fillId="3" borderId="2" xfId="0" applyFont="1" applyFill="1" applyBorder="1" applyAlignment="1">
      <alignment horizontal="center" vertical="center" wrapText="1"/>
    </xf>
    <xf numFmtId="0" fontId="93" fillId="0" borderId="2" xfId="0" applyFont="1" applyBorder="1" applyAlignment="1">
      <alignment vertical="center" wrapText="1"/>
    </xf>
    <xf numFmtId="3" fontId="93" fillId="0" borderId="2" xfId="0" applyNumberFormat="1" applyFont="1" applyBorder="1" applyAlignment="1">
      <alignment horizontal="center" vertical="center"/>
    </xf>
    <xf numFmtId="0" fontId="93" fillId="0" borderId="2" xfId="0" applyFont="1" applyBorder="1" applyAlignment="1">
      <alignment horizontal="right" vertical="center" wrapText="1"/>
    </xf>
    <xf numFmtId="3" fontId="92" fillId="0" borderId="2" xfId="0" applyNumberFormat="1" applyFont="1" applyBorder="1" applyAlignment="1">
      <alignment horizontal="center" vertical="center"/>
    </xf>
    <xf numFmtId="0" fontId="87" fillId="0" borderId="2" xfId="0" applyFont="1" applyBorder="1" applyAlignment="1">
      <alignment horizontal="center" vertical="center" wrapText="1"/>
    </xf>
    <xf numFmtId="0" fontId="87" fillId="0" borderId="2" xfId="0" applyFont="1" applyBorder="1" applyAlignment="1">
      <alignment horizontal="left" vertical="center" wrapText="1"/>
    </xf>
    <xf numFmtId="3" fontId="87" fillId="0" borderId="2" xfId="0" applyNumberFormat="1" applyFont="1" applyBorder="1" applyAlignment="1">
      <alignment horizontal="center" vertical="center"/>
    </xf>
    <xf numFmtId="3" fontId="97" fillId="0" borderId="2" xfId="0" applyNumberFormat="1" applyFont="1" applyBorder="1" applyAlignment="1">
      <alignment horizontal="center" vertical="center"/>
    </xf>
    <xf numFmtId="0" fontId="76" fillId="0" borderId="0" xfId="0" applyFont="1" applyAlignment="1">
      <alignment horizontal="center" vertical="center" wrapText="1"/>
    </xf>
    <xf numFmtId="0" fontId="93" fillId="66" borderId="26" xfId="0" applyFont="1" applyFill="1" applyBorder="1" applyAlignment="1">
      <alignment horizontal="center" vertical="center" wrapText="1"/>
    </xf>
    <xf numFmtId="0" fontId="98" fillId="0" borderId="0" xfId="0" applyFont="1"/>
    <xf numFmtId="0" fontId="94" fillId="0" borderId="0" xfId="20866" applyFont="1" applyAlignment="1">
      <alignment horizontal="left" vertical="center" wrapText="1"/>
    </xf>
    <xf numFmtId="174" fontId="94" fillId="0" borderId="0" xfId="20865" applyNumberFormat="1" applyFont="1" applyFill="1" applyBorder="1" applyAlignment="1">
      <alignment vertical="center"/>
    </xf>
    <xf numFmtId="174" fontId="94" fillId="0" borderId="0" xfId="20865" applyNumberFormat="1" applyFont="1" applyFill="1" applyBorder="1" applyAlignment="1">
      <alignment horizontal="right" vertical="center"/>
    </xf>
    <xf numFmtId="0" fontId="93" fillId="66" borderId="2" xfId="0" applyFont="1" applyFill="1" applyBorder="1" applyAlignment="1">
      <alignment horizontal="center" vertical="center" wrapText="1"/>
    </xf>
    <xf numFmtId="0" fontId="94" fillId="3" borderId="25" xfId="20866" applyFont="1" applyFill="1" applyBorder="1" applyAlignment="1">
      <alignment horizontal="center" vertical="center" wrapText="1"/>
    </xf>
    <xf numFmtId="174" fontId="94" fillId="0" borderId="2" xfId="20865" applyNumberFormat="1" applyFont="1" applyBorder="1" applyAlignment="1">
      <alignment vertical="center"/>
    </xf>
    <xf numFmtId="174" fontId="94" fillId="0" borderId="0" xfId="20865" applyNumberFormat="1" applyFont="1" applyBorder="1" applyAlignment="1">
      <alignment vertical="center"/>
    </xf>
    <xf numFmtId="0" fontId="95" fillId="0" borderId="0" xfId="0" applyFont="1"/>
    <xf numFmtId="0" fontId="94" fillId="0" borderId="2" xfId="0" applyFont="1" applyBorder="1" applyAlignment="1">
      <alignment horizontal="center" vertical="center" wrapText="1"/>
    </xf>
    <xf numFmtId="0" fontId="94" fillId="0" borderId="2" xfId="0" applyFont="1" applyBorder="1" applyAlignment="1">
      <alignment horizontal="center" vertical="center"/>
    </xf>
    <xf numFmtId="43" fontId="94" fillId="0" borderId="2" xfId="20865" applyFont="1" applyBorder="1" applyAlignment="1">
      <alignment horizontal="center" vertical="center"/>
    </xf>
    <xf numFmtId="43" fontId="94" fillId="0" borderId="25" xfId="20865" applyFont="1" applyBorder="1" applyAlignment="1">
      <alignment horizontal="center" vertical="center"/>
    </xf>
    <xf numFmtId="0" fontId="99" fillId="0" borderId="0" xfId="0" applyFont="1"/>
    <xf numFmtId="43" fontId="95" fillId="0" borderId="32" xfId="0" applyNumberFormat="1" applyFont="1" applyBorder="1"/>
    <xf numFmtId="0" fontId="94" fillId="0" borderId="2" xfId="0" applyFont="1" applyBorder="1" applyAlignment="1">
      <alignment horizontal="left" vertical="center" wrapText="1"/>
    </xf>
    <xf numFmtId="174" fontId="95" fillId="2" borderId="2" xfId="20865" applyNumberFormat="1" applyFont="1" applyFill="1" applyBorder="1" applyAlignment="1">
      <alignment horizontal="right" vertical="center"/>
    </xf>
    <xf numFmtId="0" fontId="94" fillId="0" borderId="2" xfId="0" applyFont="1" applyBorder="1" applyAlignment="1">
      <alignment horizontal="center"/>
    </xf>
    <xf numFmtId="0" fontId="94" fillId="0" borderId="2" xfId="0" applyFont="1" applyBorder="1"/>
    <xf numFmtId="43" fontId="94" fillId="0" borderId="2" xfId="20865" applyFont="1" applyBorder="1" applyAlignment="1">
      <alignment horizontal="center"/>
    </xf>
    <xf numFmtId="0" fontId="100" fillId="3" borderId="2" xfId="0" applyFont="1" applyFill="1" applyBorder="1" applyAlignment="1">
      <alignment horizontal="center" vertical="center" wrapText="1"/>
    </xf>
    <xf numFmtId="167" fontId="94" fillId="0" borderId="2" xfId="0" applyNumberFormat="1" applyFont="1" applyBorder="1" applyAlignment="1">
      <alignment horizontal="center" vertical="center"/>
    </xf>
    <xf numFmtId="172" fontId="94" fillId="0" borderId="2" xfId="0" applyNumberFormat="1" applyFont="1" applyBorder="1" applyAlignment="1">
      <alignment horizontal="center" vertical="center"/>
    </xf>
    <xf numFmtId="172" fontId="94" fillId="0" borderId="25" xfId="0" applyNumberFormat="1" applyFont="1" applyBorder="1" applyAlignment="1">
      <alignment horizontal="center" vertical="center"/>
    </xf>
    <xf numFmtId="172" fontId="95" fillId="3" borderId="32" xfId="0" applyNumberFormat="1" applyFont="1" applyFill="1" applyBorder="1"/>
    <xf numFmtId="0" fontId="100" fillId="0" borderId="0" xfId="0" applyFont="1"/>
    <xf numFmtId="0" fontId="94" fillId="0" borderId="0" xfId="0" applyFont="1" applyAlignment="1">
      <alignment horizontal="right"/>
    </xf>
    <xf numFmtId="0" fontId="92" fillId="0" borderId="0" xfId="0" applyFont="1" applyAlignment="1">
      <alignment vertical="center"/>
    </xf>
    <xf numFmtId="0" fontId="94" fillId="0" borderId="0" xfId="0" applyFont="1" applyAlignment="1">
      <alignment vertical="center" wrapText="1"/>
    </xf>
    <xf numFmtId="0" fontId="100" fillId="0" borderId="2" xfId="0" applyFont="1" applyBorder="1" applyAlignment="1">
      <alignment vertical="center" wrapText="1"/>
    </xf>
    <xf numFmtId="0" fontId="93" fillId="0" borderId="0" xfId="0" applyFont="1" applyAlignment="1">
      <alignment vertical="center" wrapText="1"/>
    </xf>
    <xf numFmtId="0" fontId="102" fillId="0" borderId="0" xfId="0" applyFont="1"/>
    <xf numFmtId="0" fontId="94" fillId="0" borderId="0" xfId="0" applyFont="1" applyAlignment="1">
      <alignment horizontal="center"/>
    </xf>
    <xf numFmtId="0" fontId="101" fillId="3" borderId="2" xfId="0" applyFont="1" applyFill="1" applyBorder="1" applyAlignment="1">
      <alignment horizontal="center" vertical="center" wrapText="1"/>
    </xf>
    <xf numFmtId="0" fontId="83" fillId="2" borderId="2" xfId="20866" applyFont="1" applyFill="1" applyBorder="1" applyAlignment="1">
      <alignment horizontal="center" vertical="center" wrapText="1"/>
    </xf>
    <xf numFmtId="0" fontId="94" fillId="3" borderId="2" xfId="0" applyFont="1" applyFill="1" applyBorder="1" applyAlignment="1">
      <alignment horizontal="center" vertical="center"/>
    </xf>
    <xf numFmtId="3" fontId="94" fillId="0" borderId="2" xfId="0" applyNumberFormat="1" applyFont="1" applyBorder="1" applyAlignment="1">
      <alignment horizontal="center" vertical="center"/>
    </xf>
    <xf numFmtId="174" fontId="84" fillId="2" borderId="2" xfId="20865" applyNumberFormat="1" applyFont="1" applyFill="1" applyBorder="1" applyAlignment="1">
      <alignment horizontal="right" vertical="center"/>
    </xf>
    <xf numFmtId="0" fontId="94" fillId="2" borderId="0" xfId="20866" applyFont="1" applyFill="1" applyAlignment="1">
      <alignment horizontal="center" vertical="center" wrapText="1"/>
    </xf>
    <xf numFmtId="174" fontId="84" fillId="2" borderId="0" xfId="20865" applyNumberFormat="1" applyFont="1" applyFill="1" applyBorder="1" applyAlignment="1">
      <alignment horizontal="right" vertical="center"/>
    </xf>
    <xf numFmtId="174" fontId="95" fillId="0" borderId="2" xfId="20865" applyNumberFormat="1" applyFont="1" applyFill="1" applyBorder="1" applyAlignment="1">
      <alignment vertical="center"/>
    </xf>
    <xf numFmtId="174" fontId="95" fillId="2" borderId="0" xfId="20865" applyNumberFormat="1" applyFont="1" applyFill="1" applyBorder="1" applyAlignment="1">
      <alignment horizontal="right" vertical="center"/>
    </xf>
    <xf numFmtId="0" fontId="94" fillId="0" borderId="2" xfId="0" applyFont="1" applyBorder="1" applyAlignment="1">
      <alignment wrapText="1"/>
    </xf>
    <xf numFmtId="2" fontId="94" fillId="0" borderId="2" xfId="0" applyNumberFormat="1" applyFont="1" applyBorder="1" applyAlignment="1">
      <alignment horizontal="center"/>
    </xf>
    <xf numFmtId="0" fontId="94" fillId="0" borderId="0" xfId="0" applyFont="1" applyAlignment="1">
      <alignment horizontal="center" vertical="center"/>
    </xf>
    <xf numFmtId="0" fontId="94" fillId="0" borderId="0" xfId="0" applyFont="1" applyAlignment="1">
      <alignment horizontal="center" vertical="center" wrapText="1"/>
    </xf>
    <xf numFmtId="0" fontId="94" fillId="0" borderId="0" xfId="0" applyFont="1" applyAlignment="1">
      <alignment wrapText="1"/>
    </xf>
    <xf numFmtId="43" fontId="95" fillId="3" borderId="32" xfId="0" applyNumberFormat="1" applyFont="1" applyFill="1" applyBorder="1"/>
    <xf numFmtId="1" fontId="94" fillId="0" borderId="0" xfId="0" applyNumberFormat="1" applyFont="1" applyAlignment="1">
      <alignment horizontal="center"/>
    </xf>
    <xf numFmtId="43" fontId="95" fillId="0" borderId="0" xfId="0" applyNumberFormat="1" applyFont="1"/>
    <xf numFmtId="2" fontId="94" fillId="0" borderId="2" xfId="0" applyNumberFormat="1" applyFont="1" applyBorder="1" applyAlignment="1">
      <alignment horizontal="center" vertical="center"/>
    </xf>
    <xf numFmtId="1" fontId="94" fillId="0" borderId="4" xfId="0" applyNumberFormat="1" applyFont="1" applyBorder="1" applyAlignment="1">
      <alignment horizontal="center" vertical="center"/>
    </xf>
    <xf numFmtId="174" fontId="94" fillId="3" borderId="32" xfId="20865" applyNumberFormat="1" applyFont="1" applyFill="1" applyBorder="1" applyAlignment="1">
      <alignment horizontal="center" vertical="center"/>
    </xf>
    <xf numFmtId="1" fontId="94" fillId="0" borderId="2" xfId="0" applyNumberFormat="1" applyFont="1" applyBorder="1" applyAlignment="1">
      <alignment horizontal="center" vertical="center"/>
    </xf>
    <xf numFmtId="43" fontId="94" fillId="0" borderId="2" xfId="20865" applyFont="1" applyBorder="1" applyAlignment="1">
      <alignment vertical="center"/>
    </xf>
    <xf numFmtId="43" fontId="94" fillId="0" borderId="25" xfId="20865" applyFont="1" applyBorder="1" applyAlignment="1">
      <alignment vertical="center"/>
    </xf>
    <xf numFmtId="174" fontId="94" fillId="2" borderId="0" xfId="20865" applyNumberFormat="1" applyFont="1" applyFill="1" applyBorder="1" applyAlignment="1">
      <alignment vertical="center"/>
    </xf>
    <xf numFmtId="174" fontId="84" fillId="0" borderId="2" xfId="20865" applyNumberFormat="1" applyFont="1" applyBorder="1" applyAlignment="1">
      <alignment vertical="center"/>
    </xf>
    <xf numFmtId="0" fontId="94" fillId="2" borderId="2" xfId="0" applyFont="1" applyFill="1" applyBorder="1" applyAlignment="1">
      <alignment horizontal="center" vertical="center"/>
    </xf>
    <xf numFmtId="43" fontId="94" fillId="2" borderId="2" xfId="20865" applyFont="1" applyFill="1" applyBorder="1" applyAlignment="1">
      <alignment horizontal="center" vertical="center"/>
    </xf>
    <xf numFmtId="0" fontId="84" fillId="0" borderId="2" xfId="0" applyFont="1" applyBorder="1" applyAlignment="1">
      <alignment horizontal="center" vertical="center"/>
    </xf>
    <xf numFmtId="171" fontId="84" fillId="2" borderId="2" xfId="20866" applyNumberFormat="1" applyFont="1" applyFill="1" applyBorder="1" applyAlignment="1">
      <alignment horizontal="center" vertical="center"/>
    </xf>
    <xf numFmtId="0" fontId="104" fillId="3" borderId="2" xfId="0" applyFont="1" applyFill="1" applyBorder="1" applyAlignment="1">
      <alignment horizontal="center" vertical="center" wrapText="1"/>
    </xf>
    <xf numFmtId="0" fontId="94" fillId="0" borderId="2" xfId="20866" applyFont="1" applyBorder="1" applyAlignment="1">
      <alignment horizontal="right" vertical="center" wrapText="1"/>
    </xf>
    <xf numFmtId="0" fontId="77" fillId="2" borderId="1" xfId="0" applyFont="1" applyFill="1" applyBorder="1" applyAlignment="1">
      <alignment horizontal="center" vertical="center" wrapText="1"/>
    </xf>
    <xf numFmtId="0" fontId="76" fillId="2" borderId="0" xfId="0" applyFont="1" applyFill="1"/>
    <xf numFmtId="0" fontId="76" fillId="2" borderId="2" xfId="0" applyFont="1" applyFill="1" applyBorder="1" applyAlignment="1">
      <alignment horizontal="left" vertical="top" wrapText="1"/>
    </xf>
    <xf numFmtId="0" fontId="77" fillId="2" borderId="4" xfId="0" applyFont="1" applyFill="1" applyBorder="1" applyAlignment="1">
      <alignment horizontal="right" vertical="center" wrapText="1"/>
    </xf>
    <xf numFmtId="0" fontId="77" fillId="2" borderId="3" xfId="0" applyFont="1" applyFill="1" applyBorder="1" applyAlignment="1">
      <alignment horizontal="right" vertical="center" wrapText="1"/>
    </xf>
    <xf numFmtId="4" fontId="76" fillId="0" borderId="0" xfId="0" applyNumberFormat="1" applyFont="1"/>
    <xf numFmtId="0" fontId="81" fillId="63" borderId="2" xfId="0" applyFont="1" applyFill="1" applyBorder="1" applyAlignment="1">
      <alignment horizontal="center" vertical="center"/>
    </xf>
    <xf numFmtId="0" fontId="106" fillId="63" borderId="2" xfId="0" applyFont="1" applyFill="1" applyBorder="1" applyAlignment="1">
      <alignment horizontal="center" vertical="center" wrapText="1"/>
    </xf>
    <xf numFmtId="0" fontId="81" fillId="63" borderId="2" xfId="0" applyFont="1" applyFill="1" applyBorder="1" applyAlignment="1">
      <alignment horizontal="center" vertical="center" wrapText="1"/>
    </xf>
    <xf numFmtId="0" fontId="105" fillId="63" borderId="2" xfId="0" applyFont="1" applyFill="1" applyBorder="1" applyAlignment="1">
      <alignment horizontal="center" vertical="center" wrapText="1"/>
    </xf>
    <xf numFmtId="3" fontId="81" fillId="63" borderId="2" xfId="0" applyNumberFormat="1" applyFont="1" applyFill="1" applyBorder="1" applyAlignment="1">
      <alignment horizontal="center" vertical="center"/>
    </xf>
    <xf numFmtId="3" fontId="75" fillId="0" borderId="2" xfId="0" applyNumberFormat="1" applyFont="1" applyBorder="1" applyAlignment="1">
      <alignment horizontal="center" vertical="center"/>
    </xf>
    <xf numFmtId="3" fontId="75" fillId="67" borderId="2" xfId="0" applyNumberFormat="1" applyFont="1" applyFill="1" applyBorder="1" applyAlignment="1">
      <alignment horizontal="center" vertical="center"/>
    </xf>
    <xf numFmtId="0" fontId="75" fillId="0" borderId="2" xfId="0" applyFont="1" applyBorder="1" applyAlignment="1">
      <alignment vertical="top" wrapText="1"/>
    </xf>
    <xf numFmtId="0" fontId="75" fillId="2" borderId="25" xfId="0" applyFont="1" applyFill="1" applyBorder="1" applyAlignment="1">
      <alignment horizontal="center" vertical="center" wrapText="1"/>
    </xf>
    <xf numFmtId="0" fontId="93" fillId="3" borderId="1" xfId="0" applyFont="1" applyFill="1" applyBorder="1" applyAlignment="1">
      <alignment horizontal="center" vertical="center" wrapText="1"/>
    </xf>
    <xf numFmtId="0" fontId="77" fillId="68" borderId="2" xfId="0" applyFont="1" applyFill="1" applyBorder="1" applyAlignment="1">
      <alignment horizontal="center" vertical="center" wrapText="1"/>
    </xf>
    <xf numFmtId="3" fontId="77" fillId="68" borderId="2" xfId="0" applyNumberFormat="1" applyFont="1" applyFill="1" applyBorder="1" applyAlignment="1">
      <alignment horizontal="center" vertical="center" wrapText="1"/>
    </xf>
    <xf numFmtId="0" fontId="83" fillId="0" borderId="0" xfId="0" applyFont="1"/>
    <xf numFmtId="0" fontId="84" fillId="3" borderId="2" xfId="20866" applyFont="1" applyFill="1" applyBorder="1" applyAlignment="1">
      <alignment vertical="center" wrapText="1"/>
    </xf>
    <xf numFmtId="0" fontId="101" fillId="0" borderId="0" xfId="0" applyFont="1"/>
    <xf numFmtId="0" fontId="83" fillId="0" borderId="2" xfId="20866" applyFont="1" applyBorder="1" applyAlignment="1">
      <alignment vertical="top" wrapText="1"/>
    </xf>
    <xf numFmtId="174" fontId="84" fillId="0" borderId="2" xfId="20865" applyNumberFormat="1" applyFont="1" applyBorder="1" applyAlignment="1">
      <alignment horizontal="center" vertical="center" wrapText="1"/>
    </xf>
    <xf numFmtId="174" fontId="84" fillId="2" borderId="2" xfId="20865" applyNumberFormat="1" applyFont="1" applyFill="1" applyBorder="1" applyAlignment="1">
      <alignment horizontal="center" vertical="center" wrapText="1"/>
    </xf>
    <xf numFmtId="174" fontId="84" fillId="2" borderId="0" xfId="20865" applyNumberFormat="1" applyFont="1" applyFill="1" applyBorder="1" applyAlignment="1">
      <alignment horizontal="center" vertical="center"/>
    </xf>
    <xf numFmtId="174" fontId="84" fillId="2" borderId="0" xfId="20865" applyNumberFormat="1" applyFont="1" applyFill="1" applyBorder="1" applyAlignment="1">
      <alignment horizontal="center" vertical="center" wrapText="1"/>
    </xf>
    <xf numFmtId="0" fontId="83" fillId="0" borderId="2" xfId="20866" applyFont="1" applyBorder="1" applyAlignment="1">
      <alignment horizontal="right" vertical="top" wrapText="1"/>
    </xf>
    <xf numFmtId="174" fontId="84" fillId="3" borderId="2" xfId="20865" applyNumberFormat="1" applyFont="1" applyFill="1" applyBorder="1" applyAlignment="1">
      <alignment horizontal="center" vertical="center" wrapText="1"/>
    </xf>
    <xf numFmtId="0" fontId="101" fillId="0" borderId="0" xfId="0" applyFont="1" applyAlignment="1">
      <alignment horizontal="left" vertical="center" wrapText="1"/>
    </xf>
    <xf numFmtId="0" fontId="101" fillId="64" borderId="2" xfId="0" applyFont="1" applyFill="1" applyBorder="1" applyAlignment="1">
      <alignment horizontal="center" vertical="center" wrapText="1"/>
    </xf>
    <xf numFmtId="0" fontId="101" fillId="64" borderId="25" xfId="0" applyFont="1" applyFill="1" applyBorder="1" applyAlignment="1">
      <alignment horizontal="center" vertical="center" wrapText="1"/>
    </xf>
    <xf numFmtId="0" fontId="101" fillId="0" borderId="2" xfId="0" applyFont="1" applyBorder="1" applyAlignment="1">
      <alignment horizontal="left" vertical="center" wrapText="1"/>
    </xf>
    <xf numFmtId="0" fontId="101" fillId="0" borderId="34" xfId="0" applyFont="1" applyBorder="1" applyAlignment="1">
      <alignment vertical="center"/>
    </xf>
    <xf numFmtId="2" fontId="101" fillId="0" borderId="1" xfId="0" applyNumberFormat="1" applyFont="1" applyBorder="1" applyAlignment="1">
      <alignment vertical="center"/>
    </xf>
    <xf numFmtId="2" fontId="101" fillId="0" borderId="2" xfId="0" applyNumberFormat="1" applyFont="1" applyBorder="1" applyAlignment="1">
      <alignment vertical="center"/>
    </xf>
    <xf numFmtId="0" fontId="101" fillId="0" borderId="4" xfId="0" applyFont="1" applyBorder="1" applyAlignment="1">
      <alignment horizontal="left" vertical="center" wrapText="1"/>
    </xf>
    <xf numFmtId="0" fontId="83" fillId="0" borderId="26" xfId="0" applyFont="1" applyBorder="1"/>
    <xf numFmtId="0" fontId="101" fillId="0" borderId="1" xfId="0" applyFont="1" applyBorder="1" applyAlignment="1">
      <alignment vertical="center"/>
    </xf>
    <xf numFmtId="49" fontId="83" fillId="0" borderId="2" xfId="0" applyNumberFormat="1" applyFont="1" applyBorder="1" applyAlignment="1">
      <alignment horizontal="center" vertical="center"/>
    </xf>
    <xf numFmtId="0" fontId="83" fillId="0" borderId="2" xfId="0" applyFont="1" applyBorder="1" applyAlignment="1">
      <alignment horizontal="left" vertical="center" wrapText="1"/>
    </xf>
    <xf numFmtId="4" fontId="83" fillId="0" borderId="2" xfId="0" applyNumberFormat="1" applyFont="1" applyBorder="1" applyAlignment="1">
      <alignment horizontal="center" vertical="center"/>
    </xf>
    <xf numFmtId="0" fontId="101" fillId="0" borderId="2" xfId="0" applyFont="1" applyBorder="1" applyAlignment="1">
      <alignment vertical="center" wrapText="1"/>
    </xf>
    <xf numFmtId="0" fontId="101" fillId="0" borderId="2" xfId="0" applyFont="1" applyBorder="1" applyAlignment="1">
      <alignment horizontal="center" vertical="center"/>
    </xf>
    <xf numFmtId="0" fontId="9" fillId="64" borderId="2" xfId="0" applyFont="1" applyFill="1" applyBorder="1" applyAlignment="1">
      <alignment horizontal="center" vertical="center" wrapText="1"/>
    </xf>
    <xf numFmtId="0" fontId="101" fillId="0" borderId="2" xfId="0" applyFont="1" applyBorder="1" applyAlignment="1">
      <alignment horizontal="center"/>
    </xf>
    <xf numFmtId="0" fontId="93" fillId="69" borderId="2" xfId="0" applyFont="1" applyFill="1" applyBorder="1" applyAlignment="1">
      <alignment horizontal="center" vertical="center" wrapText="1"/>
    </xf>
    <xf numFmtId="0" fontId="75" fillId="2" borderId="2" xfId="0" applyFont="1" applyFill="1" applyBorder="1" applyAlignment="1">
      <alignment vertical="top" wrapText="1"/>
    </xf>
    <xf numFmtId="0" fontId="75" fillId="4" borderId="2" xfId="0" applyFont="1" applyFill="1" applyBorder="1" applyAlignment="1">
      <alignment vertical="top" wrapText="1"/>
    </xf>
    <xf numFmtId="0" fontId="75" fillId="0" borderId="2" xfId="0" applyFont="1" applyBorder="1" applyAlignment="1">
      <alignment horizontal="justify" vertical="center" wrapText="1"/>
    </xf>
    <xf numFmtId="0" fontId="75" fillId="4"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0" borderId="2" xfId="0" applyFont="1" applyBorder="1" applyAlignment="1">
      <alignment horizontal="center" vertical="center"/>
    </xf>
    <xf numFmtId="0" fontId="75" fillId="4" borderId="2" xfId="0" applyFont="1" applyFill="1" applyBorder="1" applyAlignment="1">
      <alignment horizontal="left" vertical="top" wrapText="1"/>
    </xf>
    <xf numFmtId="0" fontId="75" fillId="2" borderId="2" xfId="0" applyFont="1" applyFill="1" applyBorder="1" applyAlignment="1">
      <alignment horizontal="left" vertical="center" wrapText="1"/>
    </xf>
    <xf numFmtId="0" fontId="75" fillId="0" borderId="2" xfId="0" applyFont="1" applyBorder="1" applyAlignment="1">
      <alignment horizontal="left" vertical="top" wrapText="1"/>
    </xf>
    <xf numFmtId="0" fontId="75" fillId="2" borderId="2" xfId="0" applyFont="1" applyFill="1" applyBorder="1" applyAlignment="1">
      <alignment horizontal="justify" vertical="center" wrapText="1"/>
    </xf>
    <xf numFmtId="3" fontId="75" fillId="2" borderId="2" xfId="0" applyNumberFormat="1" applyFont="1" applyFill="1" applyBorder="1" applyAlignment="1">
      <alignment horizontal="center" vertical="center"/>
    </xf>
    <xf numFmtId="0" fontId="75" fillId="2" borderId="2" xfId="0" applyFont="1" applyFill="1" applyBorder="1" applyAlignment="1">
      <alignment horizontal="center" vertical="center" wrapText="1"/>
    </xf>
    <xf numFmtId="0" fontId="75" fillId="2" borderId="2" xfId="0" applyFont="1" applyFill="1" applyBorder="1" applyAlignment="1">
      <alignment horizontal="left" vertical="top" wrapText="1"/>
    </xf>
    <xf numFmtId="0" fontId="75" fillId="2" borderId="25" xfId="0" applyFont="1" applyFill="1" applyBorder="1" applyAlignment="1">
      <alignment horizontal="left" vertical="center" wrapText="1"/>
    </xf>
    <xf numFmtId="0" fontId="75" fillId="2" borderId="25" xfId="0" applyFont="1" applyFill="1" applyBorder="1" applyAlignment="1">
      <alignment horizontal="center" vertical="center"/>
    </xf>
    <xf numFmtId="0" fontId="75" fillId="2" borderId="25" xfId="0" applyFont="1" applyFill="1" applyBorder="1" applyAlignment="1">
      <alignment vertical="top" wrapText="1"/>
    </xf>
    <xf numFmtId="0" fontId="75" fillId="2" borderId="25" xfId="0" applyFont="1" applyFill="1" applyBorder="1" applyAlignment="1">
      <alignment vertical="center" wrapText="1"/>
    </xf>
    <xf numFmtId="0" fontId="75" fillId="2" borderId="2" xfId="0" applyFont="1" applyFill="1" applyBorder="1" applyAlignment="1">
      <alignment horizontal="center" vertical="center"/>
    </xf>
    <xf numFmtId="1" fontId="75" fillId="2" borderId="2" xfId="0" applyNumberFormat="1" applyFont="1" applyFill="1" applyBorder="1" applyAlignment="1">
      <alignment horizontal="center" vertical="center"/>
    </xf>
    <xf numFmtId="0" fontId="75" fillId="0" borderId="0" xfId="0" applyFont="1" applyAlignment="1">
      <alignment wrapText="1"/>
    </xf>
    <xf numFmtId="0" fontId="75" fillId="0" borderId="0" xfId="0" applyFont="1" applyAlignment="1">
      <alignment horizontal="center" vertical="center"/>
    </xf>
    <xf numFmtId="0" fontId="76" fillId="0" borderId="0" xfId="0" applyFont="1" applyAlignment="1">
      <alignment wrapText="1"/>
    </xf>
    <xf numFmtId="0" fontId="110" fillId="2" borderId="2" xfId="0" applyFont="1" applyFill="1" applyBorder="1" applyAlignment="1">
      <alignment vertical="top" wrapText="1"/>
    </xf>
    <xf numFmtId="0" fontId="110" fillId="0" borderId="2" xfId="0" applyFont="1" applyBorder="1" applyAlignment="1">
      <alignment horizontal="center" vertical="center" wrapText="1"/>
    </xf>
    <xf numFmtId="0" fontId="75" fillId="2" borderId="5" xfId="0" applyFont="1" applyFill="1" applyBorder="1" applyAlignment="1">
      <alignment horizontal="center" vertical="center"/>
    </xf>
    <xf numFmtId="0" fontId="110" fillId="2" borderId="5" xfId="0" applyFont="1" applyFill="1" applyBorder="1" applyAlignment="1">
      <alignment vertical="top" wrapText="1"/>
    </xf>
    <xf numFmtId="0" fontId="75" fillId="2" borderId="5" xfId="0" applyFont="1" applyFill="1" applyBorder="1" applyAlignment="1">
      <alignment horizontal="justify" vertical="center" wrapText="1"/>
    </xf>
    <xf numFmtId="3" fontId="75" fillId="2" borderId="5" xfId="0" applyNumberFormat="1" applyFont="1" applyFill="1" applyBorder="1" applyAlignment="1">
      <alignment horizontal="center" vertical="center"/>
    </xf>
    <xf numFmtId="0" fontId="83" fillId="0" borderId="2" xfId="20866" applyFont="1" applyBorder="1" applyAlignment="1">
      <alignment horizontal="left" vertical="center" wrapText="1"/>
    </xf>
    <xf numFmtId="0" fontId="83" fillId="0" borderId="0" xfId="0" applyFont="1" applyAlignment="1">
      <alignment vertical="center" wrapText="1"/>
    </xf>
    <xf numFmtId="2" fontId="9" fillId="0" borderId="2" xfId="6" applyNumberFormat="1" applyFont="1" applyBorder="1" applyAlignment="1" applyProtection="1">
      <alignment horizontal="center" vertical="center" wrapText="1"/>
      <protection locked="0"/>
    </xf>
    <xf numFmtId="2" fontId="83" fillId="2" borderId="2" xfId="20866" applyNumberFormat="1" applyFont="1" applyFill="1" applyBorder="1" applyAlignment="1">
      <alignment horizontal="center" vertical="center" wrapText="1"/>
    </xf>
    <xf numFmtId="0" fontId="83" fillId="0" borderId="0" xfId="0" applyFont="1" applyAlignment="1">
      <alignment horizontal="center" vertical="center"/>
    </xf>
    <xf numFmtId="173" fontId="9" fillId="0" borderId="0" xfId="6" applyNumberFormat="1" applyFont="1" applyAlignment="1" applyProtection="1">
      <alignment horizontal="right" vertical="center" wrapText="1"/>
      <protection locked="0"/>
    </xf>
    <xf numFmtId="0" fontId="9" fillId="0" borderId="0" xfId="6" applyFont="1" applyAlignment="1" applyProtection="1">
      <alignment horizontal="right" vertical="center" wrapText="1"/>
      <protection locked="0"/>
    </xf>
    <xf numFmtId="0" fontId="83" fillId="2" borderId="0" xfId="20866" applyFont="1" applyFill="1" applyAlignment="1">
      <alignment horizontal="right" vertical="center" wrapText="1"/>
    </xf>
    <xf numFmtId="3" fontId="86" fillId="0" borderId="2" xfId="0" applyNumberFormat="1" applyFont="1" applyBorder="1" applyAlignment="1">
      <alignment horizontal="center" vertical="center"/>
    </xf>
    <xf numFmtId="0" fontId="75" fillId="0" borderId="5" xfId="0" applyFont="1" applyBorder="1" applyAlignment="1">
      <alignment vertical="center" wrapText="1"/>
    </xf>
    <xf numFmtId="0" fontId="75" fillId="0" borderId="25" xfId="0" applyFont="1" applyBorder="1" applyAlignment="1">
      <alignment vertical="center" wrapText="1"/>
    </xf>
    <xf numFmtId="0" fontId="76" fillId="0" borderId="35" xfId="0" applyFont="1" applyBorder="1" applyAlignment="1">
      <alignment wrapText="1"/>
    </xf>
    <xf numFmtId="0" fontId="75" fillId="2" borderId="5" xfId="0" applyFont="1" applyFill="1" applyBorder="1" applyAlignment="1">
      <alignment vertical="top" wrapText="1"/>
    </xf>
    <xf numFmtId="0" fontId="110" fillId="2" borderId="2" xfId="0" applyFont="1" applyFill="1" applyBorder="1" applyAlignment="1">
      <alignment horizontal="center" vertical="center" wrapText="1"/>
    </xf>
    <xf numFmtId="3" fontId="76" fillId="2" borderId="0" xfId="0" applyNumberFormat="1" applyFont="1" applyFill="1"/>
    <xf numFmtId="0" fontId="111" fillId="2" borderId="2" xfId="0" applyFont="1" applyFill="1" applyBorder="1" applyAlignment="1">
      <alignment horizontal="left" vertical="center" wrapText="1"/>
    </xf>
    <xf numFmtId="0" fontId="75" fillId="0" borderId="2" xfId="0" applyFont="1" applyBorder="1" applyAlignment="1">
      <alignment horizontal="justify" vertical="top" wrapText="1"/>
    </xf>
    <xf numFmtId="0" fontId="112" fillId="0" borderId="2" xfId="0" applyFont="1" applyBorder="1" applyAlignment="1">
      <alignment horizontal="justify" vertical="top" wrapText="1"/>
    </xf>
    <xf numFmtId="0" fontId="75" fillId="2" borderId="2" xfId="0" applyFont="1" applyFill="1" applyBorder="1" applyAlignment="1">
      <alignment horizontal="justify" vertical="top" wrapText="1"/>
    </xf>
    <xf numFmtId="0" fontId="75" fillId="2" borderId="26" xfId="0" applyFont="1" applyFill="1" applyBorder="1" applyAlignment="1">
      <alignment vertical="top" wrapText="1"/>
    </xf>
    <xf numFmtId="0" fontId="75" fillId="0" borderId="25" xfId="0" applyFont="1" applyBorder="1" applyAlignment="1">
      <alignment horizontal="center" vertical="center" wrapText="1"/>
    </xf>
    <xf numFmtId="0" fontId="110" fillId="0" borderId="25" xfId="0" applyFont="1" applyBorder="1" applyAlignment="1">
      <alignment horizontal="center" vertical="center" wrapText="1"/>
    </xf>
    <xf numFmtId="0" fontId="110" fillId="0" borderId="2" xfId="0" applyFont="1" applyBorder="1" applyAlignment="1">
      <alignment vertical="top" wrapText="1"/>
    </xf>
    <xf numFmtId="0" fontId="110" fillId="0" borderId="2" xfId="0" applyFont="1" applyBorder="1" applyAlignment="1">
      <alignment horizontal="justify" vertical="center" wrapText="1"/>
    </xf>
    <xf numFmtId="0" fontId="110" fillId="0" borderId="2" xfId="0" applyFont="1" applyBorder="1" applyAlignment="1">
      <alignment horizontal="center" vertical="center"/>
    </xf>
    <xf numFmtId="0" fontId="110" fillId="2" borderId="2" xfId="0" applyFont="1" applyFill="1" applyBorder="1" applyAlignment="1">
      <alignment horizontal="left" vertical="top" wrapText="1"/>
    </xf>
    <xf numFmtId="0" fontId="75" fillId="0" borderId="25" xfId="0" applyFont="1" applyBorder="1" applyAlignment="1">
      <alignment horizontal="center" vertical="center"/>
    </xf>
    <xf numFmtId="0" fontId="75" fillId="0" borderId="5" xfId="0" applyFont="1" applyBorder="1" applyAlignment="1">
      <alignment horizontal="center" vertical="center"/>
    </xf>
    <xf numFmtId="0" fontId="75" fillId="2" borderId="25" xfId="0" applyFont="1" applyFill="1" applyBorder="1" applyAlignment="1">
      <alignment horizontal="left" vertical="top" wrapText="1"/>
    </xf>
    <xf numFmtId="0" fontId="75" fillId="2" borderId="5" xfId="0" applyFont="1" applyFill="1" applyBorder="1" applyAlignment="1">
      <alignment horizontal="left" vertical="top" wrapText="1"/>
    </xf>
    <xf numFmtId="0" fontId="75" fillId="0" borderId="25" xfId="0" applyFont="1" applyBorder="1" applyAlignment="1">
      <alignment horizontal="center" vertical="center" wrapText="1"/>
    </xf>
    <xf numFmtId="0" fontId="75" fillId="0" borderId="5" xfId="0" applyFont="1" applyBorder="1" applyAlignment="1">
      <alignment horizontal="center" vertical="center" wrapText="1"/>
    </xf>
    <xf numFmtId="0" fontId="80" fillId="63" borderId="2" xfId="0" applyFont="1" applyFill="1" applyBorder="1" applyAlignment="1">
      <alignment horizontal="left" vertical="center"/>
    </xf>
    <xf numFmtId="0" fontId="75" fillId="2" borderId="25" xfId="0" applyFont="1" applyFill="1" applyBorder="1" applyAlignment="1">
      <alignment horizontal="center" vertical="center" wrapText="1"/>
    </xf>
    <xf numFmtId="0" fontId="75" fillId="2" borderId="5" xfId="0" applyFont="1" applyFill="1" applyBorder="1" applyAlignment="1">
      <alignment horizontal="center" vertical="center" wrapText="1"/>
    </xf>
    <xf numFmtId="0" fontId="75" fillId="0" borderId="2" xfId="0" applyFont="1" applyBorder="1" applyAlignment="1">
      <alignment horizontal="center" vertical="center"/>
    </xf>
    <xf numFmtId="0" fontId="75" fillId="2" borderId="27" xfId="0" applyFont="1" applyFill="1" applyBorder="1" applyAlignment="1">
      <alignment horizontal="left" vertical="top" wrapText="1"/>
    </xf>
    <xf numFmtId="0" fontId="75" fillId="4" borderId="2" xfId="0" applyFont="1" applyFill="1" applyBorder="1" applyAlignment="1">
      <alignment vertical="top" wrapText="1"/>
    </xf>
    <xf numFmtId="0" fontId="75" fillId="4" borderId="2" xfId="0" applyFont="1" applyFill="1" applyBorder="1" applyAlignment="1">
      <alignment horizontal="center" vertical="center" wrapText="1"/>
    </xf>
    <xf numFmtId="0" fontId="75" fillId="0" borderId="2" xfId="0" applyFont="1" applyBorder="1" applyAlignment="1">
      <alignment horizontal="justify" vertical="center" wrapText="1"/>
    </xf>
    <xf numFmtId="0" fontId="75" fillId="2" borderId="2" xfId="0" applyFont="1" applyFill="1" applyBorder="1" applyAlignment="1">
      <alignment horizontal="left" vertical="center"/>
    </xf>
    <xf numFmtId="0" fontId="76" fillId="0" borderId="6" xfId="0" applyFont="1" applyBorder="1" applyAlignment="1">
      <alignment horizontal="left" wrapText="1"/>
    </xf>
    <xf numFmtId="0" fontId="77" fillId="3" borderId="25" xfId="0" applyFont="1" applyFill="1" applyBorder="1" applyAlignment="1">
      <alignment horizontal="center" vertical="center" wrapText="1"/>
    </xf>
    <xf numFmtId="0" fontId="77" fillId="3" borderId="5"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1" xfId="0" applyFont="1" applyFill="1" applyBorder="1" applyAlignment="1">
      <alignment horizontal="center" vertical="center" wrapText="1"/>
    </xf>
    <xf numFmtId="0" fontId="78" fillId="3" borderId="3" xfId="0" applyFont="1" applyFill="1" applyBorder="1" applyAlignment="1">
      <alignment horizontal="center" vertical="center"/>
    </xf>
    <xf numFmtId="0" fontId="78" fillId="3" borderId="1" xfId="0" applyFont="1" applyFill="1" applyBorder="1" applyAlignment="1">
      <alignment horizontal="center" vertical="center"/>
    </xf>
    <xf numFmtId="0" fontId="77" fillId="62" borderId="4" xfId="0" applyFont="1" applyFill="1" applyBorder="1" applyAlignment="1">
      <alignment horizontal="right" vertical="center" wrapText="1"/>
    </xf>
    <xf numFmtId="0" fontId="77" fillId="62" borderId="3" xfId="0" applyFont="1" applyFill="1" applyBorder="1" applyAlignment="1">
      <alignment horizontal="right" vertical="center" wrapText="1"/>
    </xf>
    <xf numFmtId="0" fontId="77" fillId="62" borderId="1" xfId="0" applyFont="1" applyFill="1" applyBorder="1" applyAlignment="1">
      <alignment horizontal="right" vertical="center" wrapText="1"/>
    </xf>
    <xf numFmtId="0" fontId="75" fillId="0" borderId="2" xfId="0" applyFont="1" applyBorder="1" applyAlignment="1">
      <alignment horizontal="left" vertical="center" wrapText="1"/>
    </xf>
    <xf numFmtId="0" fontId="75" fillId="2" borderId="2" xfId="0" applyFont="1" applyFill="1" applyBorder="1" applyAlignment="1">
      <alignment horizontal="left" vertical="center" wrapText="1"/>
    </xf>
    <xf numFmtId="0" fontId="75" fillId="2" borderId="2" xfId="0" applyFont="1" applyFill="1" applyBorder="1" applyAlignment="1">
      <alignment vertical="top" wrapText="1"/>
    </xf>
    <xf numFmtId="0" fontId="75" fillId="2" borderId="25" xfId="0" applyFont="1" applyFill="1" applyBorder="1" applyAlignment="1">
      <alignment horizontal="left" vertical="center" wrapText="1"/>
    </xf>
    <xf numFmtId="0" fontId="75" fillId="2" borderId="27" xfId="0" applyFont="1" applyFill="1" applyBorder="1" applyAlignment="1">
      <alignment horizontal="left" vertical="center" wrapText="1"/>
    </xf>
    <xf numFmtId="0" fontId="75" fillId="2" borderId="5" xfId="0" applyFont="1" applyFill="1" applyBorder="1" applyAlignment="1">
      <alignment horizontal="left" vertical="center" wrapText="1"/>
    </xf>
    <xf numFmtId="0" fontId="75" fillId="2" borderId="25" xfId="0" applyFont="1" applyFill="1" applyBorder="1" applyAlignment="1">
      <alignment horizontal="center" vertical="center"/>
    </xf>
    <xf numFmtId="0" fontId="75" fillId="2" borderId="5" xfId="0" applyFont="1" applyFill="1" applyBorder="1" applyAlignment="1">
      <alignment horizontal="center" vertical="center"/>
    </xf>
    <xf numFmtId="0" fontId="75" fillId="0" borderId="25" xfId="0" applyFont="1" applyBorder="1" applyAlignment="1">
      <alignment horizontal="left" vertical="top" wrapText="1"/>
    </xf>
    <xf numFmtId="0" fontId="75" fillId="0" borderId="5" xfId="0" applyFont="1" applyBorder="1" applyAlignment="1">
      <alignment horizontal="left" vertical="top" wrapText="1"/>
    </xf>
    <xf numFmtId="0" fontId="105" fillId="63" borderId="2" xfId="0" applyFont="1" applyFill="1" applyBorder="1" applyAlignment="1">
      <alignment horizontal="left" vertical="center" wrapText="1"/>
    </xf>
    <xf numFmtId="0" fontId="105" fillId="63" borderId="4" xfId="0" applyFont="1" applyFill="1" applyBorder="1" applyAlignment="1">
      <alignment horizontal="left" vertical="center" wrapText="1"/>
    </xf>
    <xf numFmtId="0" fontId="105" fillId="63" borderId="3" xfId="0" applyFont="1" applyFill="1" applyBorder="1" applyAlignment="1">
      <alignment horizontal="left" vertical="center" wrapText="1"/>
    </xf>
    <xf numFmtId="0" fontId="105" fillId="63" borderId="1" xfId="0" applyFont="1" applyFill="1" applyBorder="1" applyAlignment="1">
      <alignment horizontal="left" vertical="center" wrapText="1"/>
    </xf>
    <xf numFmtId="0" fontId="75" fillId="0" borderId="2" xfId="0" applyFont="1" applyBorder="1" applyAlignment="1">
      <alignment vertical="top" wrapText="1"/>
    </xf>
    <xf numFmtId="0" fontId="79" fillId="61" borderId="4" xfId="0" applyFont="1" applyFill="1" applyBorder="1" applyAlignment="1">
      <alignment horizontal="left" vertical="center" wrapText="1"/>
    </xf>
    <xf numFmtId="0" fontId="79" fillId="61" borderId="3" xfId="0" applyFont="1" applyFill="1" applyBorder="1" applyAlignment="1">
      <alignment horizontal="left" vertical="center" wrapText="1"/>
    </xf>
    <xf numFmtId="0" fontId="79" fillId="61" borderId="1" xfId="0" applyFont="1" applyFill="1" applyBorder="1" applyAlignment="1">
      <alignment horizontal="left" vertical="center" wrapText="1"/>
    </xf>
    <xf numFmtId="0" fontId="77" fillId="3" borderId="4" xfId="0" applyFont="1" applyFill="1" applyBorder="1" applyAlignment="1">
      <alignment horizontal="right" vertical="center" wrapText="1"/>
    </xf>
    <xf numFmtId="0" fontId="77" fillId="3" borderId="3" xfId="0" applyFont="1" applyFill="1" applyBorder="1" applyAlignment="1">
      <alignment horizontal="right" vertical="center" wrapText="1"/>
    </xf>
    <xf numFmtId="0" fontId="77" fillId="3" borderId="1" xfId="0" applyFont="1" applyFill="1" applyBorder="1" applyAlignment="1">
      <alignment horizontal="right" vertical="center" wrapText="1"/>
    </xf>
    <xf numFmtId="0" fontId="77" fillId="68" borderId="4" xfId="0" applyFont="1" applyFill="1" applyBorder="1" applyAlignment="1">
      <alignment horizontal="right" vertical="center" wrapText="1"/>
    </xf>
    <xf numFmtId="0" fontId="77" fillId="68" borderId="3" xfId="0" applyFont="1" applyFill="1" applyBorder="1" applyAlignment="1">
      <alignment horizontal="right" vertical="center" wrapText="1"/>
    </xf>
    <xf numFmtId="0" fontId="77" fillId="68" borderId="1" xfId="0" applyFont="1" applyFill="1" applyBorder="1" applyAlignment="1">
      <alignment horizontal="right" vertical="center" wrapText="1"/>
    </xf>
    <xf numFmtId="0" fontId="94" fillId="3" borderId="4" xfId="20866" applyFont="1" applyFill="1" applyBorder="1" applyAlignment="1">
      <alignment horizontal="center" vertical="center"/>
    </xf>
    <xf numFmtId="0" fontId="94" fillId="3" borderId="3" xfId="20866" applyFont="1" applyFill="1" applyBorder="1" applyAlignment="1">
      <alignment horizontal="center" vertical="center"/>
    </xf>
    <xf numFmtId="0" fontId="94" fillId="3" borderId="1" xfId="20866" applyFont="1" applyFill="1" applyBorder="1" applyAlignment="1">
      <alignment horizontal="center" vertical="center"/>
    </xf>
    <xf numFmtId="0" fontId="94" fillId="0" borderId="2" xfId="20866" applyFont="1" applyBorder="1" applyAlignment="1">
      <alignment horizontal="left" vertical="top" wrapText="1"/>
    </xf>
    <xf numFmtId="0" fontId="94" fillId="3" borderId="2" xfId="0" applyFont="1" applyFill="1" applyBorder="1" applyAlignment="1">
      <alignment horizontal="center" vertical="center"/>
    </xf>
    <xf numFmtId="0" fontId="94" fillId="0" borderId="2" xfId="0" applyFont="1" applyBorder="1" applyAlignment="1">
      <alignment horizontal="justify" vertical="center" wrapText="1"/>
    </xf>
    <xf numFmtId="0" fontId="96" fillId="0" borderId="0" xfId="0" applyFont="1" applyAlignment="1">
      <alignment horizontal="left" vertical="center" wrapText="1"/>
    </xf>
    <xf numFmtId="2" fontId="83" fillId="2" borderId="25" xfId="20866" applyNumberFormat="1" applyFont="1" applyFill="1" applyBorder="1" applyAlignment="1">
      <alignment horizontal="center" vertical="center" wrapText="1"/>
    </xf>
    <xf numFmtId="2" fontId="83" fillId="2" borderId="5" xfId="20866" applyNumberFormat="1" applyFont="1" applyFill="1" applyBorder="1" applyAlignment="1">
      <alignment horizontal="center" vertical="center" wrapText="1"/>
    </xf>
    <xf numFmtId="0" fontId="87" fillId="3" borderId="25" xfId="20866" applyFont="1" applyFill="1" applyBorder="1" applyAlignment="1">
      <alignment horizontal="center" vertical="center"/>
    </xf>
    <xf numFmtId="0" fontId="87" fillId="3" borderId="27" xfId="20866" applyFont="1" applyFill="1" applyBorder="1" applyAlignment="1">
      <alignment horizontal="center" vertical="center"/>
    </xf>
    <xf numFmtId="0" fontId="87" fillId="3" borderId="5" xfId="20866" applyFont="1" applyFill="1" applyBorder="1" applyAlignment="1">
      <alignment horizontal="center" vertical="center"/>
    </xf>
    <xf numFmtId="0" fontId="89" fillId="65" borderId="4" xfId="1" applyFont="1" applyFill="1" applyBorder="1" applyAlignment="1">
      <alignment horizontal="center" vertical="center" wrapText="1"/>
    </xf>
    <xf numFmtId="0" fontId="89" fillId="65" borderId="3" xfId="1" applyFont="1" applyFill="1" applyBorder="1" applyAlignment="1">
      <alignment horizontal="center" vertical="center" wrapText="1"/>
    </xf>
    <xf numFmtId="0" fontId="89" fillId="65" borderId="1" xfId="1" applyFont="1" applyFill="1" applyBorder="1" applyAlignment="1">
      <alignment horizontal="center" vertical="center" wrapText="1"/>
    </xf>
    <xf numFmtId="0" fontId="87" fillId="3" borderId="2" xfId="19697" applyFont="1" applyFill="1" applyBorder="1" applyAlignment="1">
      <alignment horizontal="center" vertical="center" wrapText="1"/>
    </xf>
    <xf numFmtId="0" fontId="87" fillId="3" borderId="2" xfId="20866" applyFont="1" applyFill="1" applyBorder="1" applyAlignment="1">
      <alignment horizontal="center" vertical="center" wrapText="1"/>
    </xf>
    <xf numFmtId="0" fontId="0" fillId="0" borderId="0" xfId="0" applyAlignment="1">
      <alignment horizontal="right"/>
    </xf>
    <xf numFmtId="0" fontId="87" fillId="3" borderId="25" xfId="19697" applyFont="1" applyFill="1" applyBorder="1" applyAlignment="1">
      <alignment horizontal="center" vertical="center" wrapText="1"/>
    </xf>
    <xf numFmtId="0" fontId="87" fillId="3" borderId="27" xfId="19697" applyFont="1" applyFill="1" applyBorder="1" applyAlignment="1">
      <alignment horizontal="center" vertical="center" wrapText="1"/>
    </xf>
    <xf numFmtId="0" fontId="87" fillId="3" borderId="5" xfId="19697" applyFont="1" applyFill="1" applyBorder="1" applyAlignment="1">
      <alignment horizontal="center" vertical="center" wrapText="1"/>
    </xf>
    <xf numFmtId="0" fontId="94" fillId="0" borderId="25" xfId="0" applyFont="1" applyBorder="1" applyAlignment="1">
      <alignment horizontal="center" vertical="center"/>
    </xf>
    <xf numFmtId="0" fontId="94" fillId="0" borderId="27" xfId="0" applyFont="1" applyBorder="1" applyAlignment="1">
      <alignment horizontal="center" vertical="center"/>
    </xf>
    <xf numFmtId="0" fontId="94" fillId="0" borderId="5" xfId="0" applyFont="1" applyBorder="1" applyAlignment="1">
      <alignment horizontal="center" vertical="center"/>
    </xf>
    <xf numFmtId="0" fontId="94" fillId="0" borderId="0" xfId="0" applyFont="1" applyAlignment="1">
      <alignment horizontal="left"/>
    </xf>
    <xf numFmtId="0" fontId="94" fillId="0" borderId="0" xfId="0" applyFont="1" applyAlignment="1">
      <alignment horizontal="right"/>
    </xf>
    <xf numFmtId="0" fontId="94" fillId="0" borderId="25" xfId="0" applyFont="1" applyBorder="1" applyAlignment="1">
      <alignment horizontal="left" vertical="center" wrapText="1"/>
    </xf>
    <xf numFmtId="0" fontId="94" fillId="0" borderId="5" xfId="0" applyFont="1" applyBorder="1" applyAlignment="1">
      <alignment horizontal="left" vertical="center" wrapText="1"/>
    </xf>
    <xf numFmtId="0" fontId="94" fillId="0" borderId="0" xfId="0" applyFont="1" applyAlignment="1">
      <alignment horizontal="left" vertical="center" wrapText="1"/>
    </xf>
    <xf numFmtId="0" fontId="93" fillId="0" borderId="0" xfId="0" applyFont="1" applyAlignment="1">
      <alignment horizontal="left" vertical="center" wrapText="1"/>
    </xf>
    <xf numFmtId="0" fontId="92" fillId="0" borderId="0" xfId="0" applyFont="1" applyAlignment="1">
      <alignment horizontal="center" vertical="center" wrapText="1"/>
    </xf>
    <xf numFmtId="0" fontId="93" fillId="0" borderId="33" xfId="0" applyFont="1" applyBorder="1" applyAlignment="1">
      <alignment horizontal="left" vertical="center" wrapText="1"/>
    </xf>
    <xf numFmtId="0" fontId="93" fillId="3" borderId="25" xfId="0" applyFont="1" applyFill="1" applyBorder="1" applyAlignment="1">
      <alignment horizontal="center" vertical="center"/>
    </xf>
    <xf numFmtId="0" fontId="93" fillId="3" borderId="5" xfId="0" applyFont="1" applyFill="1" applyBorder="1" applyAlignment="1">
      <alignment horizontal="center" vertical="center"/>
    </xf>
    <xf numFmtId="0" fontId="87" fillId="0" borderId="0" xfId="0" applyFont="1" applyAlignment="1">
      <alignment horizontal="right"/>
    </xf>
    <xf numFmtId="0" fontId="97" fillId="0" borderId="6" xfId="0" applyFont="1" applyBorder="1" applyAlignment="1">
      <alignment horizontal="center"/>
    </xf>
    <xf numFmtId="0" fontId="104" fillId="3" borderId="2" xfId="0" applyFont="1" applyFill="1" applyBorder="1" applyAlignment="1">
      <alignment horizontal="center" vertical="center"/>
    </xf>
    <xf numFmtId="0" fontId="104" fillId="3" borderId="2" xfId="0" applyFont="1" applyFill="1" applyBorder="1" applyAlignment="1">
      <alignment horizontal="center" vertical="center" wrapText="1"/>
    </xf>
    <xf numFmtId="0" fontId="104" fillId="3" borderId="25" xfId="0" applyFont="1" applyFill="1" applyBorder="1" applyAlignment="1">
      <alignment horizontal="center" vertical="center" wrapText="1"/>
    </xf>
    <xf numFmtId="0" fontId="104" fillId="3" borderId="5" xfId="0" applyFont="1" applyFill="1" applyBorder="1" applyAlignment="1">
      <alignment horizontal="center" vertical="center" wrapText="1"/>
    </xf>
    <xf numFmtId="0" fontId="93" fillId="3" borderId="2" xfId="0" applyFont="1" applyFill="1" applyBorder="1" applyAlignment="1">
      <alignment horizontal="center" vertical="center"/>
    </xf>
    <xf numFmtId="0" fontId="83" fillId="0" borderId="0" xfId="0" applyFont="1" applyAlignment="1">
      <alignment horizontal="right"/>
    </xf>
    <xf numFmtId="0" fontId="113" fillId="0" borderId="33" xfId="0" applyFont="1" applyBorder="1" applyAlignment="1">
      <alignment horizontal="right"/>
    </xf>
    <xf numFmtId="0" fontId="94" fillId="0" borderId="33" xfId="0" applyFont="1" applyBorder="1" applyAlignment="1">
      <alignment horizontal="left" vertical="center" wrapText="1"/>
    </xf>
    <xf numFmtId="0" fontId="92" fillId="0" borderId="6" xfId="0" applyFont="1" applyBorder="1" applyAlignment="1">
      <alignment horizontal="center" vertical="center" wrapText="1"/>
    </xf>
    <xf numFmtId="0" fontId="93" fillId="3" borderId="3" xfId="0" applyFont="1" applyFill="1" applyBorder="1" applyAlignment="1">
      <alignment horizontal="center" vertical="center" wrapText="1"/>
    </xf>
    <xf numFmtId="0" fontId="93" fillId="3" borderId="1" xfId="0" applyFont="1" applyFill="1" applyBorder="1" applyAlignment="1">
      <alignment horizontal="center" vertical="center" wrapText="1"/>
    </xf>
    <xf numFmtId="0" fontId="93" fillId="0" borderId="3" xfId="0" applyFont="1" applyBorder="1" applyAlignment="1">
      <alignment horizontal="left" vertical="center" wrapText="1"/>
    </xf>
    <xf numFmtId="0" fontId="93" fillId="69" borderId="2" xfId="0" applyFont="1" applyFill="1" applyBorder="1" applyAlignment="1">
      <alignment horizontal="center" vertical="center"/>
    </xf>
  </cellXfs>
  <cellStyles count="20869">
    <cellStyle name="20% - Accent1 10" xfId="136" xr:uid="{B2F03682-0949-46F2-AFEC-14E010D6E3E8}"/>
    <cellStyle name="20% - Accent1 10 2" xfId="108" xr:uid="{C5B4A164-08D7-44E4-8C6D-E22655357F4D}"/>
    <cellStyle name="20% - Accent1 11" xfId="109" xr:uid="{5FD34125-9230-4DBF-9077-C05CE2628688}"/>
    <cellStyle name="20% - Accent1 11 2" xfId="110" xr:uid="{30C68467-920A-4695-96C4-F81AD9D2C734}"/>
    <cellStyle name="20% - Accent1 12" xfId="114" xr:uid="{EC57CE6C-6564-4E91-A462-780A2091DE85}"/>
    <cellStyle name="20% - Accent1 12 2" xfId="131" xr:uid="{FC076597-28D5-424A-A79C-4A37260E35DA}"/>
    <cellStyle name="20% - Accent1 13" xfId="99" xr:uid="{E4711273-B4F9-4687-BD8C-47BD06043CF7}"/>
    <cellStyle name="20% - Accent1 13 2" xfId="129" xr:uid="{59D06FA4-A331-4BB5-B27C-2292EB0220BD}"/>
    <cellStyle name="20% - Accent1 14" xfId="123" xr:uid="{4229FB9E-CE3E-4870-A0D0-4C3C74903570}"/>
    <cellStyle name="20% - Accent1 14 2" xfId="104" xr:uid="{E2787D6E-DE32-495D-A7B0-9D18C0CBDC27}"/>
    <cellStyle name="20% - Accent1 15" xfId="84" xr:uid="{E270BF2D-A7A1-4506-89BA-683B5B4C254A}"/>
    <cellStyle name="20% - Accent1 15 2" xfId="101" xr:uid="{1214328F-CCB3-4816-9D08-6011CD9D6EBC}"/>
    <cellStyle name="20% - Accent1 16" xfId="158" xr:uid="{861B79F5-CB1B-4772-9A2F-56E899506474}"/>
    <cellStyle name="20% - Accent1 17" xfId="83" xr:uid="{F4442C3C-7C96-4B9E-B1D8-15207444C904}"/>
    <cellStyle name="20% - Accent1 18" xfId="118" xr:uid="{7C41A7B8-FC9A-4343-A482-EEA9828756B4}"/>
    <cellStyle name="20% - Accent1 18 2" xfId="113" xr:uid="{D966EFC6-442C-4EE6-9954-D2123FE0B014}"/>
    <cellStyle name="20% - Accent1 19" xfId="107" xr:uid="{3E625A12-4281-4B4D-817A-DC1EC70B93A0}"/>
    <cellStyle name="20% - Accent1 19 2" xfId="86" xr:uid="{0D07CB90-C9D9-4320-9271-17FB83EA412D}"/>
    <cellStyle name="20% - Accent1 2" xfId="147" xr:uid="{F759EF14-ECD7-4C62-8BB5-2BAE7614AA0F}"/>
    <cellStyle name="20% - Accent1 2 2" xfId="97" xr:uid="{1D48573B-A792-4F47-A71C-F73D029EB5CF}"/>
    <cellStyle name="20% - Accent1 2 2 2" xfId="6467" xr:uid="{E9460209-ACDA-40DA-9EC6-371292B2D594}"/>
    <cellStyle name="20% - Accent1 3" xfId="140" xr:uid="{960674DF-61BF-403D-9CFB-F963F723CE34}"/>
    <cellStyle name="20% - Accent1 3 2" xfId="96" xr:uid="{2CC801D2-5130-4926-BDF8-F77AEF1F3490}"/>
    <cellStyle name="20% - Accent1 4" xfId="92" xr:uid="{F2D598A4-46D0-447A-8528-3EDA92E7A79F}"/>
    <cellStyle name="20% - Accent1 4 2" xfId="126" xr:uid="{4E4F3B07-D526-42EE-ACC6-322EBA91ED5F}"/>
    <cellStyle name="20% - Accent1 5" xfId="146" xr:uid="{CAD2C7F0-89DF-4621-8355-D8660A405547}"/>
    <cellStyle name="20% - Accent1 5 2" xfId="98" xr:uid="{E1467EC0-99B1-444A-8A7F-5C0D3DF49D0B}"/>
    <cellStyle name="20% - Accent1 6" xfId="154" xr:uid="{6E14DFAE-D7D4-4FC5-AA54-F0B3A5706D8A}"/>
    <cellStyle name="20% - Accent1 6 2" xfId="164" xr:uid="{813385AE-1FA7-4C37-81AD-51E579C6DE67}"/>
    <cellStyle name="20% - Accent1 7" xfId="161" xr:uid="{76BC63CF-BA55-4F65-B522-49A20D24C429}"/>
    <cellStyle name="20% - Accent1 7 2" xfId="153" xr:uid="{EB9733CD-7DB8-40EC-835B-DF05778642EC}"/>
    <cellStyle name="20% - Accent1 8" xfId="81" xr:uid="{4B234364-4BE9-4F14-8138-A6614355C761}"/>
    <cellStyle name="20% - Accent1 8 2" xfId="112" xr:uid="{1BD78EBD-CF1E-457A-8A73-44200A9492B6}"/>
    <cellStyle name="20% - Accent1 9" xfId="135" xr:uid="{B3E81279-CCCB-4AB4-A9D5-CABFC5595814}"/>
    <cellStyle name="20% - Accent1 9 2" xfId="162" xr:uid="{9229046E-3D0D-43D7-BED4-38090377F0E0}"/>
    <cellStyle name="20% - Accent2 10" xfId="103" xr:uid="{CF42B961-C5CB-482E-84D7-A5618179011F}"/>
    <cellStyle name="20% - Accent2 10 2" xfId="111" xr:uid="{7684C59C-2BDF-4644-843B-713AA92B40D6}"/>
    <cellStyle name="20% - Accent2 11" xfId="163" xr:uid="{F24D00AD-8D13-48CA-B6E0-FBEAF9088798}"/>
    <cellStyle name="20% - Accent2 11 2" xfId="130" xr:uid="{09C3A092-28B3-4A9C-A029-70F954B054EC}"/>
    <cellStyle name="20% - Accent2 12" xfId="119" xr:uid="{7787E407-A1B3-461C-8ABF-070AFC2BDD78}"/>
    <cellStyle name="20% - Accent2 12 2" xfId="95" xr:uid="{3D86E929-6A96-4E7E-9F89-3B9DFB29091E}"/>
    <cellStyle name="20% - Accent2 13" xfId="121" xr:uid="{9F3ACEF4-6EF5-46B4-8170-3BA18CD1F8B1}"/>
    <cellStyle name="20% - Accent2 13 2" xfId="165" xr:uid="{14FAC4F9-3BA2-4EE0-8329-F7FBBD9954FE}"/>
    <cellStyle name="20% - Accent2 14" xfId="166" xr:uid="{970B8A28-BDE2-42DE-A47B-B16D3165F1F5}"/>
    <cellStyle name="20% - Accent2 14 2" xfId="167" xr:uid="{059CF217-38A7-494D-AA89-178014390186}"/>
    <cellStyle name="20% - Accent2 15" xfId="168" xr:uid="{F0CD5462-0841-413E-90E6-585951E84AA2}"/>
    <cellStyle name="20% - Accent2 15 2" xfId="169" xr:uid="{3AF1E615-283F-408D-A0AB-18F81FFA3B7F}"/>
    <cellStyle name="20% - Accent2 16" xfId="170" xr:uid="{6E598B71-2171-45A1-B1C0-9567BF0DD252}"/>
    <cellStyle name="20% - Accent2 17" xfId="171" xr:uid="{C669A6C5-E0EC-400C-A673-D984D69B04BB}"/>
    <cellStyle name="20% - Accent2 18" xfId="172" xr:uid="{535B05CA-8E91-4426-BBF8-3CD25AD9BD3F}"/>
    <cellStyle name="20% - Accent2 18 2" xfId="173" xr:uid="{4B503EA8-F61C-4AE7-A4CF-7F8F01F117C6}"/>
    <cellStyle name="20% - Accent2 19" xfId="174" xr:uid="{B2183F44-5A25-40F5-8AEB-85F7AD57FB52}"/>
    <cellStyle name="20% - Accent2 19 2" xfId="175" xr:uid="{89CFE17E-F156-4E62-B5B9-E35122E31457}"/>
    <cellStyle name="20% - Accent2 2" xfId="176" xr:uid="{6635DCAD-192C-4D0B-955D-8CC058436032}"/>
    <cellStyle name="20% - Accent2 2 2" xfId="177" xr:uid="{C3AE618F-0CFC-4F79-9187-E37EC02780DD}"/>
    <cellStyle name="20% - Accent2 2 2 2" xfId="6468" xr:uid="{63EB6DBA-8AF6-404B-A02E-45FEBC99F598}"/>
    <cellStyle name="20% - Accent2 3" xfId="178" xr:uid="{5517C8E8-570E-4AAF-B0EE-B58C0896ADB3}"/>
    <cellStyle name="20% - Accent2 3 2" xfId="179" xr:uid="{58DD62E1-E047-445C-BA58-0CB162102BF2}"/>
    <cellStyle name="20% - Accent2 4" xfId="180" xr:uid="{FD13F59A-FB07-4E21-B4DE-945703C88266}"/>
    <cellStyle name="20% - Accent2 4 2" xfId="181" xr:uid="{7928719F-C6D6-4225-A540-AEB03656D2D4}"/>
    <cellStyle name="20% - Accent2 5" xfId="182" xr:uid="{14229B05-D3B7-4C8F-AF84-F1F8B41A06FC}"/>
    <cellStyle name="20% - Accent2 5 2" xfId="183" xr:uid="{E37D97B0-C6A1-4DA7-916B-CB3860A31A4E}"/>
    <cellStyle name="20% - Accent2 6" xfId="184" xr:uid="{2B955B5E-494D-4536-96BD-F0C93502A339}"/>
    <cellStyle name="20% - Accent2 6 2" xfId="185" xr:uid="{0898DB01-6852-4CD3-89C9-0AF81859BD98}"/>
    <cellStyle name="20% - Accent2 7" xfId="186" xr:uid="{4E07FBA8-B805-4506-9120-CBDCAF59AD62}"/>
    <cellStyle name="20% - Accent2 7 2" xfId="187" xr:uid="{97972C69-F9AF-416A-97BC-6A2F6F4F806C}"/>
    <cellStyle name="20% - Accent2 8" xfId="188" xr:uid="{78C8E4EB-1E36-484A-895F-F40F0853DF1E}"/>
    <cellStyle name="20% - Accent2 8 2" xfId="189" xr:uid="{3911D35C-F61E-479F-8DB7-38D57A71CC7E}"/>
    <cellStyle name="20% - Accent2 9" xfId="190" xr:uid="{2B1D29BE-92BD-4B91-B09C-35458E15F62A}"/>
    <cellStyle name="20% - Accent2 9 2" xfId="191" xr:uid="{1CA80BCF-0BA5-43A8-813D-D37DCA0F2778}"/>
    <cellStyle name="20% - Accent3 10" xfId="192" xr:uid="{F1B3118C-6F64-4845-A25E-EB738137031B}"/>
    <cellStyle name="20% - Accent3 10 2" xfId="193" xr:uid="{089ACBC5-DE46-4C91-9655-4103DF40C23D}"/>
    <cellStyle name="20% - Accent3 11" xfId="194" xr:uid="{A53DF866-9D93-4031-9ED2-FBBDABC07815}"/>
    <cellStyle name="20% - Accent3 11 2" xfId="195" xr:uid="{3B6CBDDB-ECC9-4584-A74F-74F0C62605A1}"/>
    <cellStyle name="20% - Accent3 12" xfId="196" xr:uid="{1F33CB84-C2FF-4B1F-83BC-C53D9F5FE8E4}"/>
    <cellStyle name="20% - Accent3 12 2" xfId="197" xr:uid="{1A1597DA-A8F6-410F-8F0B-71762E6A381F}"/>
    <cellStyle name="20% - Accent3 13" xfId="198" xr:uid="{93DBA037-489F-49DE-8FE5-26DD762B7A6F}"/>
    <cellStyle name="20% - Accent3 13 2" xfId="199" xr:uid="{6BF98D68-BFE5-42BE-9431-D0DAA4BD6D10}"/>
    <cellStyle name="20% - Accent3 14" xfId="200" xr:uid="{F8929790-0798-441B-A05E-D705595D83EF}"/>
    <cellStyle name="20% - Accent3 14 2" xfId="201" xr:uid="{66F64FA9-046C-4C8C-BF72-98E351725266}"/>
    <cellStyle name="20% - Accent3 15" xfId="202" xr:uid="{777F6549-304D-42DC-8403-0D4277C2F087}"/>
    <cellStyle name="20% - Accent3 15 2" xfId="203" xr:uid="{6291DDAF-F150-4F0B-88A5-D4A6A6C1A389}"/>
    <cellStyle name="20% - Accent3 16" xfId="204" xr:uid="{7E4E2052-BABF-48D3-95F5-4DF66B53FD14}"/>
    <cellStyle name="20% - Accent3 17" xfId="205" xr:uid="{2D6F7D18-02E5-4C10-A1EC-7D396FA065F9}"/>
    <cellStyle name="20% - Accent3 18" xfId="206" xr:uid="{EBA9780A-2258-4C88-AEEF-F861C22521D4}"/>
    <cellStyle name="20% - Accent3 18 2" xfId="207" xr:uid="{687138DE-68E7-49EF-8C40-17FCC24CCE20}"/>
    <cellStyle name="20% - Accent3 19" xfId="208" xr:uid="{39AFBF46-DF59-4B9D-BE8B-29BEFA5CAFA0}"/>
    <cellStyle name="20% - Accent3 19 2" xfId="209" xr:uid="{B1699AA2-7BE3-4B4C-8FCD-6FE318355835}"/>
    <cellStyle name="20% - Accent3 2" xfId="210" xr:uid="{3FB30162-F92D-43A4-BD03-73BF0D3C40AD}"/>
    <cellStyle name="20% - Accent3 2 2" xfId="211" xr:uid="{1C282F65-8E68-4DD4-9E01-36B8E7649106}"/>
    <cellStyle name="20% - Accent3 2 2 2" xfId="6469" xr:uid="{B4AF29D7-E20E-42A2-A7D4-C092E11FA638}"/>
    <cellStyle name="20% - Accent3 3" xfId="212" xr:uid="{6734C3AA-ECCB-4359-9491-FA5AF835BB99}"/>
    <cellStyle name="20% - Accent3 3 2" xfId="213" xr:uid="{7C04B2C9-6A07-4781-BE72-46E68D1C037F}"/>
    <cellStyle name="20% - Accent3 4" xfId="214" xr:uid="{76D08C62-3DE9-425B-A2E9-EAF8056D0E52}"/>
    <cellStyle name="20% - Accent3 4 2" xfId="215" xr:uid="{05A287AC-334E-49F0-88AB-6540CD19AF0B}"/>
    <cellStyle name="20% - Accent3 5" xfId="216" xr:uid="{3510CEBB-77FA-4241-B2CD-946EB75404B4}"/>
    <cellStyle name="20% - Accent3 5 2" xfId="217" xr:uid="{5F1BF2DE-A47A-4D4F-B1FB-BE062A7CCD10}"/>
    <cellStyle name="20% - Accent3 6" xfId="218" xr:uid="{6D53F11D-F29B-44F8-A6C8-0CCD2451CA74}"/>
    <cellStyle name="20% - Accent3 6 2" xfId="219" xr:uid="{06D54426-5F71-48B2-980D-DE3ECA883D02}"/>
    <cellStyle name="20% - Accent3 7" xfId="220" xr:uid="{7C1024D3-1EF3-4CA0-A6DE-FEFF5C0EF13C}"/>
    <cellStyle name="20% - Accent3 7 2" xfId="221" xr:uid="{34B6EA04-A077-4BCF-BB9A-1AF87C27762B}"/>
    <cellStyle name="20% - Accent3 8" xfId="222" xr:uid="{0AC6CB4D-7C7D-417D-BD45-0E01898C19F3}"/>
    <cellStyle name="20% - Accent3 8 2" xfId="223" xr:uid="{EEC9CEE0-18A8-4D0C-A6D9-B913ED685DCD}"/>
    <cellStyle name="20% - Accent3 9" xfId="224" xr:uid="{D5509143-111F-4355-AD45-834DBA57FAC0}"/>
    <cellStyle name="20% - Accent3 9 2" xfId="225" xr:uid="{BE8839A3-0EF3-445F-BC59-0802FBB929C3}"/>
    <cellStyle name="20% - Accent4 10" xfId="226" xr:uid="{F1810119-9BC9-4B1A-9602-C74473A51360}"/>
    <cellStyle name="20% - Accent4 10 2" xfId="227" xr:uid="{DC09D2FD-A0F4-4AEC-B909-BBE6AB98AB0A}"/>
    <cellStyle name="20% - Accent4 11" xfId="228" xr:uid="{7B3C59D8-0899-4D06-96BE-1F157F7372E5}"/>
    <cellStyle name="20% - Accent4 11 2" xfId="229" xr:uid="{21819794-CDA2-4057-A54E-7B6DFD0020AA}"/>
    <cellStyle name="20% - Accent4 12" xfId="230" xr:uid="{BA07B092-1630-492E-8D8B-69314D2A2B37}"/>
    <cellStyle name="20% - Accent4 12 2" xfId="231" xr:uid="{7322CAF5-5FDC-41A7-B4F2-DB62A12223D1}"/>
    <cellStyle name="20% - Accent4 13" xfId="232" xr:uid="{0C9A9BD6-1D63-4DC5-BE41-7E8DA7359F34}"/>
    <cellStyle name="20% - Accent4 13 2" xfId="233" xr:uid="{79C33C16-2BA5-42DD-B9D1-29B2153BEA96}"/>
    <cellStyle name="20% - Accent4 14" xfId="234" xr:uid="{CFD3E434-972B-4F2D-B8D8-F2A258EC71D7}"/>
    <cellStyle name="20% - Accent4 14 2" xfId="235" xr:uid="{D3AFD421-89F3-4E63-B4FA-86A0AFB40028}"/>
    <cellStyle name="20% - Accent4 15" xfId="236" xr:uid="{65700C9A-E1A5-4330-8C6D-14F48AA48331}"/>
    <cellStyle name="20% - Accent4 15 2" xfId="237" xr:uid="{3DCBF914-5D04-4337-871B-62AB32A7429C}"/>
    <cellStyle name="20% - Accent4 16" xfId="238" xr:uid="{4F03161A-8863-46FD-9263-8224E8C950E4}"/>
    <cellStyle name="20% - Accent4 17" xfId="239" xr:uid="{7E11EF9E-D075-4EC8-BEC3-3B25CE7E0BC0}"/>
    <cellStyle name="20% - Accent4 18" xfId="240" xr:uid="{02FDDCC7-55B9-4866-BC04-A11D58B55345}"/>
    <cellStyle name="20% - Accent4 18 2" xfId="241" xr:uid="{BDAED7E5-4210-4807-8B52-78AF3A445DB6}"/>
    <cellStyle name="20% - Accent4 19" xfId="242" xr:uid="{39664405-3252-4699-BF2A-1AE52F003CC3}"/>
    <cellStyle name="20% - Accent4 19 2" xfId="243" xr:uid="{35DFE681-B7D0-4E17-B8C3-F2A15D221EFE}"/>
    <cellStyle name="20% - Accent4 2" xfId="244" xr:uid="{2543E6BF-EA6C-4001-9E59-AA8E32111B06}"/>
    <cellStyle name="20% - Accent4 2 2" xfId="245" xr:uid="{294B4098-707C-49AD-9443-27D68761459F}"/>
    <cellStyle name="20% - Accent4 2 2 2" xfId="6470" xr:uid="{0533B249-6683-4144-AABA-109F0FC1D1CF}"/>
    <cellStyle name="20% - Accent4 3" xfId="246" xr:uid="{ED9490C6-7BAB-45FE-A4B9-78365834B7B6}"/>
    <cellStyle name="20% - Accent4 3 2" xfId="247" xr:uid="{025E0A81-91F2-4E18-9D93-723AABA2E237}"/>
    <cellStyle name="20% - Accent4 4" xfId="248" xr:uid="{FA2C5206-E8BB-4B4D-B0AC-EBA8CB91F93F}"/>
    <cellStyle name="20% - Accent4 4 2" xfId="249" xr:uid="{AB58F233-9F45-4153-9BB0-0F7947DBB3D6}"/>
    <cellStyle name="20% - Accent4 5" xfId="250" xr:uid="{89EA14A8-810B-4E9A-A494-AF89253B0612}"/>
    <cellStyle name="20% - Accent4 5 2" xfId="251" xr:uid="{FA360689-BADC-48DE-95D5-E6BDF07FE995}"/>
    <cellStyle name="20% - Accent4 6" xfId="252" xr:uid="{F5274C9C-0877-47A3-888B-D2A6BBB0EADC}"/>
    <cellStyle name="20% - Accent4 6 2" xfId="253" xr:uid="{F55187C5-2747-4C7A-BAC3-C501A99B8043}"/>
    <cellStyle name="20% - Accent4 7" xfId="254" xr:uid="{5994924F-C7D4-4F05-9B59-35F76442E613}"/>
    <cellStyle name="20% - Accent4 7 2" xfId="255" xr:uid="{99B1226B-B3C6-47DA-B94D-8D5F3D1FC959}"/>
    <cellStyle name="20% - Accent4 8" xfId="256" xr:uid="{553BFF45-9296-4847-B4EF-4D7E62954821}"/>
    <cellStyle name="20% - Accent4 8 2" xfId="257" xr:uid="{EB6FD862-EECD-4736-9301-27D5E31E697D}"/>
    <cellStyle name="20% - Accent4 9" xfId="258" xr:uid="{0FEB7697-D72B-407C-8351-0E72604ED8E5}"/>
    <cellStyle name="20% - Accent4 9 2" xfId="259" xr:uid="{2CF76A50-1DF5-495C-A8C8-48A16496D275}"/>
    <cellStyle name="20% - Accent5 10" xfId="260" xr:uid="{64D62FE4-0163-4649-B0C1-8C18E4A24268}"/>
    <cellStyle name="20% - Accent5 10 2" xfId="261" xr:uid="{2E09E0A6-CF60-4BEF-8CCD-8B0E7850C625}"/>
    <cellStyle name="20% - Accent5 11" xfId="262" xr:uid="{C2142E81-9D91-48B6-96EA-29A3D09D0120}"/>
    <cellStyle name="20% - Accent5 11 2" xfId="263" xr:uid="{8B375C0E-85D3-4359-BD93-9F4670A9A731}"/>
    <cellStyle name="20% - Accent5 12" xfId="264" xr:uid="{A8F828DD-F9AF-45C0-AD96-DECE43238951}"/>
    <cellStyle name="20% - Accent5 12 2" xfId="265" xr:uid="{FA213B94-3DE4-42AF-9540-ABE6FD61795B}"/>
    <cellStyle name="20% - Accent5 13" xfId="266" xr:uid="{E6E0514F-969D-4723-94AB-0EFD04565C5E}"/>
    <cellStyle name="20% - Accent5 13 2" xfId="267" xr:uid="{9F0EB360-141B-40A2-831B-5EB4C069CBE8}"/>
    <cellStyle name="20% - Accent5 14" xfId="268" xr:uid="{31EC13D1-C7F9-455B-A860-4F95E8CA7C5C}"/>
    <cellStyle name="20% - Accent5 14 2" xfId="269" xr:uid="{536E0DF1-76FC-497A-9EB6-3F3F30EE5C85}"/>
    <cellStyle name="20% - Accent5 15" xfId="270" xr:uid="{6EEE4568-7E97-4AC4-8CF1-65D4ED16A829}"/>
    <cellStyle name="20% - Accent5 15 2" xfId="271" xr:uid="{DD898ED3-F0AC-41F6-A32E-D9FB08A392E0}"/>
    <cellStyle name="20% - Accent5 16" xfId="272" xr:uid="{DFC53915-0425-45CB-B59D-7B4018DAC08E}"/>
    <cellStyle name="20% - Accent5 17" xfId="273" xr:uid="{94EB8C05-C0E0-4CA6-8773-DC3B6750E351}"/>
    <cellStyle name="20% - Accent5 18" xfId="274" xr:uid="{799C0D44-353E-4D5E-B25D-CF4B22B1B15B}"/>
    <cellStyle name="20% - Accent5 18 2" xfId="275" xr:uid="{5C010ABD-30E8-47EE-AD52-11F09E1F0508}"/>
    <cellStyle name="20% - Accent5 19" xfId="276" xr:uid="{BED8D9A5-6DCF-4A33-9B9D-DA851FB1190A}"/>
    <cellStyle name="20% - Accent5 19 2" xfId="277" xr:uid="{844CEBB7-56B8-4FF9-83D9-EDED8D1AD6C4}"/>
    <cellStyle name="20% - Accent5 2" xfId="278" xr:uid="{D987A9E6-FA9F-470D-9403-8C3609D5BC27}"/>
    <cellStyle name="20% - Accent5 2 2" xfId="279" xr:uid="{67DD024A-53E6-421B-894D-CEC8A2D2FCA0}"/>
    <cellStyle name="20% - Accent5 2 2 2" xfId="6471" xr:uid="{9DD730BE-CD1D-4722-91F7-10EE407C208D}"/>
    <cellStyle name="20% - Accent5 3" xfId="280" xr:uid="{8940906F-C077-4ABA-B6EB-1F3403946292}"/>
    <cellStyle name="20% - Accent5 3 2" xfId="281" xr:uid="{805D51DF-E955-4D2F-A601-47B3EC3AA83F}"/>
    <cellStyle name="20% - Accent5 4" xfId="282" xr:uid="{06484144-A875-40BB-8ED2-4A3D4C42D342}"/>
    <cellStyle name="20% - Accent5 4 2" xfId="283" xr:uid="{86B1B4C4-182E-422C-9DA1-A2CE7D848225}"/>
    <cellStyle name="20% - Accent5 5" xfId="284" xr:uid="{D4C5A5CC-BA76-4A78-89B6-75E33C0D4FC4}"/>
    <cellStyle name="20% - Accent5 5 2" xfId="285" xr:uid="{D7A9969F-EF34-4079-B209-C893CD30CB6E}"/>
    <cellStyle name="20% - Accent5 6" xfId="286" xr:uid="{8EC993C4-EA1C-43A1-A512-1CE8270DC852}"/>
    <cellStyle name="20% - Accent5 6 2" xfId="287" xr:uid="{5047ABF4-6E0D-41F9-AA3A-24425F29D3DD}"/>
    <cellStyle name="20% - Accent5 7" xfId="288" xr:uid="{0EDB45DA-A39B-43EA-B139-0D4A2D9DE1B2}"/>
    <cellStyle name="20% - Accent5 7 2" xfId="289" xr:uid="{E8C5FA4A-1956-49F3-A1BB-C4C86A7C4C6A}"/>
    <cellStyle name="20% - Accent5 8" xfId="290" xr:uid="{F746E409-D0A2-4703-A9DE-0436281E6B5F}"/>
    <cellStyle name="20% - Accent5 8 2" xfId="291" xr:uid="{2DA62A53-3BE9-4F79-A137-0BD8E5FA2691}"/>
    <cellStyle name="20% - Accent5 9" xfId="292" xr:uid="{ECA21CEA-A2A2-4394-9E44-6097F92796D1}"/>
    <cellStyle name="20% - Accent5 9 2" xfId="293" xr:uid="{6BEB39D2-6CD4-48B4-A955-F52CAA76DFBC}"/>
    <cellStyle name="20% - Accent6 10" xfId="294" xr:uid="{75616D58-29E2-4E35-9AA8-8491A0FB16B4}"/>
    <cellStyle name="20% - Accent6 10 2" xfId="295" xr:uid="{09B9AB08-7A3A-497A-9D90-587C1CD99A4E}"/>
    <cellStyle name="20% - Accent6 11" xfId="296" xr:uid="{85FB3887-25BB-432A-895B-5F607BD67D1E}"/>
    <cellStyle name="20% - Accent6 11 2" xfId="297" xr:uid="{9057EA0D-1B7B-4B40-BB06-484D4E59D4EC}"/>
    <cellStyle name="20% - Accent6 12" xfId="298" xr:uid="{F044CF85-A8D3-4934-9571-BF266D4F27FE}"/>
    <cellStyle name="20% - Accent6 12 2" xfId="299" xr:uid="{A5B2042A-5ADE-441F-940C-0BD4D38ACAE6}"/>
    <cellStyle name="20% - Accent6 13" xfId="300" xr:uid="{090F68AC-AC0E-43E8-84AD-075D6173C6F2}"/>
    <cellStyle name="20% - Accent6 13 2" xfId="301" xr:uid="{A7BBDC6F-62D0-42BC-B930-DB987128694F}"/>
    <cellStyle name="20% - Accent6 14" xfId="302" xr:uid="{498A32B1-C095-4BC4-A31D-29D58305B0A7}"/>
    <cellStyle name="20% - Accent6 14 2" xfId="303" xr:uid="{E2B4FC18-040A-4CF6-B9D5-522F586BE67D}"/>
    <cellStyle name="20% - Accent6 15" xfId="304" xr:uid="{B9F7D254-1205-4061-A652-97E72D3EC9EE}"/>
    <cellStyle name="20% - Accent6 15 2" xfId="305" xr:uid="{B978A547-BCBF-496A-B4F0-849E3575651F}"/>
    <cellStyle name="20% - Accent6 16" xfId="306" xr:uid="{F959DCFA-6756-43B4-BDB6-E77DAFA7D991}"/>
    <cellStyle name="20% - Accent6 17" xfId="307" xr:uid="{AB3CA045-738B-4A73-9722-72B4E871A5D4}"/>
    <cellStyle name="20% - Accent6 18" xfId="308" xr:uid="{37398FA0-406F-4184-BF4C-7B6BEDC28563}"/>
    <cellStyle name="20% - Accent6 18 2" xfId="309" xr:uid="{DCA04F2C-1973-47FB-A4A9-C45BEEBDA906}"/>
    <cellStyle name="20% - Accent6 19" xfId="310" xr:uid="{E92027CA-2807-41DD-9CC0-C16B7105FB87}"/>
    <cellStyle name="20% - Accent6 19 2" xfId="311" xr:uid="{2F8D9920-F291-4850-AA12-9A6763BCD1A3}"/>
    <cellStyle name="20% - Accent6 2" xfId="312" xr:uid="{8AFA6DB7-38BA-4CFB-9306-0ED1C3655137}"/>
    <cellStyle name="20% - Accent6 2 2" xfId="313" xr:uid="{7E302619-0D10-4533-B8F8-70EE3F9DEA94}"/>
    <cellStyle name="20% - Accent6 2 2 2" xfId="6472" xr:uid="{987F0BA4-FABA-4277-B658-C560379E5DD8}"/>
    <cellStyle name="20% - Accent6 3" xfId="314" xr:uid="{BCD5EBF2-CAD3-4963-AB0C-4159B5DC3054}"/>
    <cellStyle name="20% - Accent6 3 2" xfId="315" xr:uid="{0F9D34D4-0AAE-4926-8037-01E2874787CA}"/>
    <cellStyle name="20% - Accent6 4" xfId="316" xr:uid="{8E2B0D2A-6160-467E-B553-29044C564D86}"/>
    <cellStyle name="20% - Accent6 4 2" xfId="317" xr:uid="{6FDD917B-4BAD-4C4D-AE04-104037C02E64}"/>
    <cellStyle name="20% - Accent6 5" xfId="318" xr:uid="{C83E5992-A00C-4A95-8422-3A75AB41E6CA}"/>
    <cellStyle name="20% - Accent6 5 2" xfId="319" xr:uid="{5AE4A672-2CF4-40B1-8C9B-7CAD13163F3C}"/>
    <cellStyle name="20% - Accent6 6" xfId="320" xr:uid="{1C25AA53-9E07-405C-A76F-B28C96BAA943}"/>
    <cellStyle name="20% - Accent6 6 2" xfId="321" xr:uid="{16F03C9D-6A74-44DC-9EDA-A4A03599CA89}"/>
    <cellStyle name="20% - Accent6 7" xfId="322" xr:uid="{5E51201B-3322-4546-A50A-FA1BC778CD07}"/>
    <cellStyle name="20% - Accent6 7 2" xfId="323" xr:uid="{1A68AECE-6EA3-45E5-A223-CD3ED0B0E861}"/>
    <cellStyle name="20% - Accent6 8" xfId="324" xr:uid="{ED68B3C5-F8B9-4217-BE5C-E5551E3C1C27}"/>
    <cellStyle name="20% - Accent6 8 2" xfId="325" xr:uid="{6F42169D-5781-41CF-826B-D356902E37F8}"/>
    <cellStyle name="20% - Accent6 9" xfId="326" xr:uid="{1EF9ED87-CD03-47D9-83D5-A01ECC50AB9E}"/>
    <cellStyle name="20% - Accent6 9 2" xfId="327" xr:uid="{B0FABE6E-B570-47C8-BCAC-1B7A0AED7D5C}"/>
    <cellStyle name="40% - Accent1 10" xfId="328" xr:uid="{412F0D46-281E-429A-A65F-7CB42F3914A6}"/>
    <cellStyle name="40% - Accent1 10 2" xfId="329" xr:uid="{CF83351F-043E-46C5-8105-26AF3F726DC2}"/>
    <cellStyle name="40% - Accent1 11" xfId="330" xr:uid="{79C4833F-46BC-43FA-ABD1-13CF99BEBB72}"/>
    <cellStyle name="40% - Accent1 11 2" xfId="331" xr:uid="{37959C50-AA9D-4FD8-BDA8-1867C98540C6}"/>
    <cellStyle name="40% - Accent1 12" xfId="332" xr:uid="{40528DDF-EE18-42F5-A6DD-C0EF1DE91153}"/>
    <cellStyle name="40% - Accent1 12 2" xfId="333" xr:uid="{9E1D5582-086A-4824-A367-932576F9BDF2}"/>
    <cellStyle name="40% - Accent1 13" xfId="334" xr:uid="{21AF7B53-E0A8-4D62-A090-277957184ED1}"/>
    <cellStyle name="40% - Accent1 13 2" xfId="335" xr:uid="{5E905488-E71F-4ED9-B52A-0C39623EA874}"/>
    <cellStyle name="40% - Accent1 14" xfId="336" xr:uid="{D8BF6AE6-CC35-4CBB-BDD5-E321245A7B4B}"/>
    <cellStyle name="40% - Accent1 14 2" xfId="337" xr:uid="{29CE28C8-6261-40BE-BB47-FE4C03F0014A}"/>
    <cellStyle name="40% - Accent1 15" xfId="338" xr:uid="{DE7AF169-5C48-4206-9FF9-2C090BFAE453}"/>
    <cellStyle name="40% - Accent1 15 2" xfId="339" xr:uid="{25C4936D-7D3E-49EA-BD3A-F25D9AB71EC3}"/>
    <cellStyle name="40% - Accent1 16" xfId="340" xr:uid="{9E4AFF45-285A-4BCB-B6CC-169026E74F69}"/>
    <cellStyle name="40% - Accent1 17" xfId="341" xr:uid="{FD1A4089-871F-4541-9011-87C63EB31E8D}"/>
    <cellStyle name="40% - Accent1 18" xfId="342" xr:uid="{1E7DB70E-430C-453F-81BB-04DB72DBEDFD}"/>
    <cellStyle name="40% - Accent1 18 2" xfId="343" xr:uid="{36404715-CEDF-431E-B92E-22F9B1C96205}"/>
    <cellStyle name="40% - Accent1 19" xfId="344" xr:uid="{3AFD0605-E71D-4BA2-867F-0E0A7BCFFB39}"/>
    <cellStyle name="40% - Accent1 19 2" xfId="345" xr:uid="{BAD9AD57-5D5D-413A-B312-CAE542CF67AC}"/>
    <cellStyle name="40% - Accent1 2" xfId="346" xr:uid="{17130A4A-27B5-413E-A2AF-935AD6329455}"/>
    <cellStyle name="40% - Accent1 2 2" xfId="347" xr:uid="{6538CD99-39E8-484D-8EC1-40407CC13A27}"/>
    <cellStyle name="40% - Accent1 2 2 2" xfId="6473" xr:uid="{35627804-B351-40CA-9FE9-C4A98BA9448D}"/>
    <cellStyle name="40% - Accent1 3" xfId="348" xr:uid="{AD0106C0-57A4-4DD9-9878-F6E0E182C95E}"/>
    <cellStyle name="40% - Accent1 3 2" xfId="349" xr:uid="{F9801536-56A0-4C92-A591-783CC6DC1379}"/>
    <cellStyle name="40% - Accent1 4" xfId="350" xr:uid="{9311FA69-3699-4699-A25F-EB9BBADDBA07}"/>
    <cellStyle name="40% - Accent1 4 2" xfId="351" xr:uid="{4025B14D-1853-467F-B63E-0AAB7DE00BBC}"/>
    <cellStyle name="40% - Accent1 5" xfId="352" xr:uid="{B4390939-EEF0-453E-9402-61B7FF43FFCC}"/>
    <cellStyle name="40% - Accent1 5 2" xfId="353" xr:uid="{BF79CF92-6F09-4244-9509-48AEE3A142F7}"/>
    <cellStyle name="40% - Accent1 6" xfId="354" xr:uid="{9452C7F6-92F2-4860-A81D-636D62280668}"/>
    <cellStyle name="40% - Accent1 6 2" xfId="355" xr:uid="{FACBF99B-462A-4C8C-92E7-0BE742A501E1}"/>
    <cellStyle name="40% - Accent1 7" xfId="356" xr:uid="{0EC85B54-42AB-4039-9714-04816C998A57}"/>
    <cellStyle name="40% - Accent1 7 2" xfId="357" xr:uid="{E593984E-65F9-468F-BE8B-3B5997D192B1}"/>
    <cellStyle name="40% - Accent1 8" xfId="358" xr:uid="{C7791F83-24B1-47B0-A7CB-8CFA170DD7B6}"/>
    <cellStyle name="40% - Accent1 8 2" xfId="359" xr:uid="{D3490580-09FB-4DE4-BC94-6D564F8F00F5}"/>
    <cellStyle name="40% - Accent1 9" xfId="360" xr:uid="{E57D67CA-CB3E-4F96-A3C1-006968E6A4CA}"/>
    <cellStyle name="40% - Accent1 9 2" xfId="361" xr:uid="{DCE0B8EC-486D-4FCA-8D8B-F11D66D503CA}"/>
    <cellStyle name="40% - Accent2 10" xfId="362" xr:uid="{C886CD67-B719-4DC5-8DE9-EE38929103B5}"/>
    <cellStyle name="40% - Accent2 10 2" xfId="363" xr:uid="{74F5ECB3-4D0A-4EA6-8312-66D2600A1346}"/>
    <cellStyle name="40% - Accent2 11" xfId="364" xr:uid="{6DD3FD2B-2B21-4D6F-AA81-1B1AD207A4FC}"/>
    <cellStyle name="40% - Accent2 11 2" xfId="365" xr:uid="{142D70D8-E2CF-4D13-8D4E-4FAD6C2EC1DD}"/>
    <cellStyle name="40% - Accent2 12" xfId="366" xr:uid="{2E82BC62-E11C-41FA-B445-B32F51322724}"/>
    <cellStyle name="40% - Accent2 12 2" xfId="367" xr:uid="{09D941BD-7D6C-48C6-9683-529EC4AC00EA}"/>
    <cellStyle name="40% - Accent2 13" xfId="368" xr:uid="{A20BAC45-5ACE-4363-9C8C-E03F79CC4AB9}"/>
    <cellStyle name="40% - Accent2 13 2" xfId="369" xr:uid="{7F5A879C-11CD-4AD8-8BDF-4FB0AD416861}"/>
    <cellStyle name="40% - Accent2 14" xfId="370" xr:uid="{DBE60F93-FDEB-4289-8E4B-5747CCFC168A}"/>
    <cellStyle name="40% - Accent2 14 2" xfId="371" xr:uid="{DD7AF7BB-5FB7-4F73-BDD4-D3B14195A790}"/>
    <cellStyle name="40% - Accent2 15" xfId="372" xr:uid="{93CBC02F-EB49-4795-BF44-08E66150BC1A}"/>
    <cellStyle name="40% - Accent2 15 2" xfId="373" xr:uid="{33818AAA-BE48-4EDD-B9A4-B704C5312FC6}"/>
    <cellStyle name="40% - Accent2 16" xfId="374" xr:uid="{F044654D-4943-4DD0-BC43-A574800BDCE5}"/>
    <cellStyle name="40% - Accent2 17" xfId="375" xr:uid="{3F6B76F8-0072-4370-A4AA-57D952761862}"/>
    <cellStyle name="40% - Accent2 18" xfId="376" xr:uid="{3070A762-CEE7-4D22-8CFF-B541B281C933}"/>
    <cellStyle name="40% - Accent2 18 2" xfId="377" xr:uid="{53175DD3-94F3-4EEC-A59C-0D927E720738}"/>
    <cellStyle name="40% - Accent2 19" xfId="378" xr:uid="{D82E5926-7BA5-4382-AEC6-3D455D392156}"/>
    <cellStyle name="40% - Accent2 19 2" xfId="379" xr:uid="{DDE67C12-E32B-42F7-B635-3759AE0DD9F3}"/>
    <cellStyle name="40% - Accent2 2" xfId="380" xr:uid="{92B46E4E-4672-42F5-AAA9-C238832B9956}"/>
    <cellStyle name="40% - Accent2 2 2" xfId="381" xr:uid="{57E40598-0E07-4860-9139-5F59E4B38B14}"/>
    <cellStyle name="40% - Accent2 2 2 2" xfId="6474" xr:uid="{17F8653F-6A20-49B1-BE54-53BF8B14F15D}"/>
    <cellStyle name="40% - Accent2 3" xfId="382" xr:uid="{7A0DDFBD-2316-4608-BE81-97637F4B4D0F}"/>
    <cellStyle name="40% - Accent2 3 2" xfId="383" xr:uid="{3E55B4F1-06CC-4334-AE88-45EE1EE506A0}"/>
    <cellStyle name="40% - Accent2 4" xfId="384" xr:uid="{4889AD99-4418-44A8-87A6-826BE4EC2C13}"/>
    <cellStyle name="40% - Accent2 4 2" xfId="385" xr:uid="{4E26CF47-52E0-45A8-8D75-B58CFB9BF25C}"/>
    <cellStyle name="40% - Accent2 5" xfId="386" xr:uid="{C8E2150D-8F83-467D-AF50-129A2233EEA1}"/>
    <cellStyle name="40% - Accent2 5 2" xfId="387" xr:uid="{D51A6E1F-9FC1-481E-A42A-36672BC1D3EA}"/>
    <cellStyle name="40% - Accent2 6" xfId="388" xr:uid="{CCC6132A-2A7A-406C-A9EF-4B718C263045}"/>
    <cellStyle name="40% - Accent2 6 2" xfId="389" xr:uid="{783DDD50-FB79-42F5-A6E5-3CF57243E338}"/>
    <cellStyle name="40% - Accent2 7" xfId="390" xr:uid="{86A83A4A-C021-48FF-9DFB-7DFD673D5F67}"/>
    <cellStyle name="40% - Accent2 7 2" xfId="391" xr:uid="{71558054-EB8C-4FF9-BD28-41F8DD3BC55D}"/>
    <cellStyle name="40% - Accent2 8" xfId="392" xr:uid="{B954A87F-53F0-455D-BEDB-3792786D00EB}"/>
    <cellStyle name="40% - Accent2 8 2" xfId="393" xr:uid="{C8F10E05-6AEC-4471-B6FD-E0D764E6CF8B}"/>
    <cellStyle name="40% - Accent2 9" xfId="394" xr:uid="{0E9D4BE5-C5AF-455A-8359-6C6913BA73E3}"/>
    <cellStyle name="40% - Accent2 9 2" xfId="395" xr:uid="{718AF39D-D10D-4489-9DB8-82299AB76A8F}"/>
    <cellStyle name="40% - Accent3 10" xfId="396" xr:uid="{66D33DD6-7803-4C38-BEBB-B1939FB8F2F4}"/>
    <cellStyle name="40% - Accent3 10 2" xfId="397" xr:uid="{184B2E28-B159-4E47-9861-5E8199E58ABD}"/>
    <cellStyle name="40% - Accent3 11" xfId="398" xr:uid="{D71375AD-A416-49CA-AD24-3B4110E03368}"/>
    <cellStyle name="40% - Accent3 11 2" xfId="399" xr:uid="{CFF507C9-D4C3-4FBB-8C30-3B65D33F8210}"/>
    <cellStyle name="40% - Accent3 12" xfId="400" xr:uid="{F83B4AD0-B2BF-4A49-AE84-E185FE71820A}"/>
    <cellStyle name="40% - Accent3 12 2" xfId="401" xr:uid="{CEAFD39C-D414-4C07-AAB0-2A5796BF7B1C}"/>
    <cellStyle name="40% - Accent3 13" xfId="402" xr:uid="{4C12DD0E-3C4D-45FD-8B37-27D6E2AD2120}"/>
    <cellStyle name="40% - Accent3 13 2" xfId="403" xr:uid="{BB8590C4-2CC7-4770-8E36-AF3FA80A8BC1}"/>
    <cellStyle name="40% - Accent3 14" xfId="404" xr:uid="{75600EF2-AB94-4011-ABD0-726D566D782B}"/>
    <cellStyle name="40% - Accent3 14 2" xfId="405" xr:uid="{604FBC18-5BDD-4ED2-BBB9-A8B6F50B61C6}"/>
    <cellStyle name="40% - Accent3 15" xfId="406" xr:uid="{EEB3BB96-A30D-4C06-92BA-7936A7C89653}"/>
    <cellStyle name="40% - Accent3 15 2" xfId="407" xr:uid="{338C5090-FB70-4A01-93CF-FA4A724B685C}"/>
    <cellStyle name="40% - Accent3 16" xfId="408" xr:uid="{ADEBAED1-8173-48A1-BA41-ED09BB0542F9}"/>
    <cellStyle name="40% - Accent3 17" xfId="409" xr:uid="{68424465-EB86-43B6-99CF-D85B2937E6D1}"/>
    <cellStyle name="40% - Accent3 18" xfId="410" xr:uid="{C5B2ED77-FC83-457A-BBB8-7DD1BD098C97}"/>
    <cellStyle name="40% - Accent3 18 2" xfId="411" xr:uid="{0FB24122-9C02-4F58-9A29-465BB06A7D8A}"/>
    <cellStyle name="40% - Accent3 19" xfId="412" xr:uid="{0696BE2A-AB0D-46EA-9406-984D866A05C2}"/>
    <cellStyle name="40% - Accent3 19 2" xfId="413" xr:uid="{0A3D9EDB-CB2B-4D22-9F1A-CFA0A455F601}"/>
    <cellStyle name="40% - Accent3 2" xfId="414" xr:uid="{CE682747-13E6-496A-953E-D11F3880ED78}"/>
    <cellStyle name="40% - Accent3 2 2" xfId="415" xr:uid="{2F32BB81-92BF-4E15-80B4-173C93E2B98D}"/>
    <cellStyle name="40% - Accent3 2 2 2" xfId="6475" xr:uid="{21A0647F-AB92-4EFE-82C8-D7BB8DAFC91E}"/>
    <cellStyle name="40% - Accent3 3" xfId="416" xr:uid="{3656D4A6-9BE6-4939-9885-68C04981E7F6}"/>
    <cellStyle name="40% - Accent3 3 2" xfId="417" xr:uid="{D4BDB59C-4084-4812-A998-863761B58130}"/>
    <cellStyle name="40% - Accent3 4" xfId="418" xr:uid="{170A6CB7-58F0-4D13-B645-075A63C3C8BD}"/>
    <cellStyle name="40% - Accent3 4 2" xfId="419" xr:uid="{5A2DC26B-1FCC-47AD-A367-C7F078A47AFE}"/>
    <cellStyle name="40% - Accent3 5" xfId="420" xr:uid="{CD559793-C7D4-4617-AEA2-E8A89371F5CE}"/>
    <cellStyle name="40% - Accent3 5 2" xfId="421" xr:uid="{B52B600C-578F-47D0-BC90-B3E4C65C7DC7}"/>
    <cellStyle name="40% - Accent3 6" xfId="422" xr:uid="{FACB3F9E-3BF7-473B-A20E-8E8B8EBC3FD0}"/>
    <cellStyle name="40% - Accent3 6 2" xfId="423" xr:uid="{CC0444F5-244E-42D6-94E7-9D7089654CDF}"/>
    <cellStyle name="40% - Accent3 7" xfId="424" xr:uid="{0426F4EA-4C5C-4B65-AE0F-45C7E07BE7D2}"/>
    <cellStyle name="40% - Accent3 7 2" xfId="425" xr:uid="{D19C287A-8A1D-4A20-A580-16D3A8DA21B5}"/>
    <cellStyle name="40% - Accent3 8" xfId="426" xr:uid="{AB3E9B2D-87C9-4E1E-AC44-E565656F1339}"/>
    <cellStyle name="40% - Accent3 8 2" xfId="427" xr:uid="{85B33CE8-B15D-47F8-8D2E-3FC0208D7497}"/>
    <cellStyle name="40% - Accent3 9" xfId="428" xr:uid="{BBC1D15D-D196-4411-B1DB-D15944D58F3B}"/>
    <cellStyle name="40% - Accent3 9 2" xfId="429" xr:uid="{37C278FB-AAC8-4017-8F19-EC95CA931743}"/>
    <cellStyle name="40% - Accent4 10" xfId="430" xr:uid="{BF5DB430-53EC-4D44-A36B-51EEAE4A6780}"/>
    <cellStyle name="40% - Accent4 10 2" xfId="431" xr:uid="{4DBBFB39-4CA5-4A66-85FA-07BFD95D4001}"/>
    <cellStyle name="40% - Accent4 11" xfId="432" xr:uid="{20B99AB6-9C3F-42BC-ACD8-B62C9757325C}"/>
    <cellStyle name="40% - Accent4 11 2" xfId="433" xr:uid="{30967C47-146F-49DF-BB0A-C45660B98AFC}"/>
    <cellStyle name="40% - Accent4 12" xfId="434" xr:uid="{133EF5F7-12AA-4F0D-AEF2-30027E067A9C}"/>
    <cellStyle name="40% - Accent4 12 2" xfId="435" xr:uid="{996BEF36-1BAC-4F94-B576-2F3E82CA7C51}"/>
    <cellStyle name="40% - Accent4 13" xfId="436" xr:uid="{384E4D5D-CF44-4B94-ABD0-38D77DB1F556}"/>
    <cellStyle name="40% - Accent4 13 2" xfId="437" xr:uid="{2512FF9A-BFD0-43FA-8FAA-DD6090CE1C45}"/>
    <cellStyle name="40% - Accent4 14" xfId="438" xr:uid="{1DC5E8CC-A819-474B-876C-26C2B625B29B}"/>
    <cellStyle name="40% - Accent4 14 2" xfId="439" xr:uid="{7F976FB6-1C12-4182-A85F-3270267DB030}"/>
    <cellStyle name="40% - Accent4 15" xfId="440" xr:uid="{C8B2BDD0-5723-45BF-9F9F-FF4D3E47B882}"/>
    <cellStyle name="40% - Accent4 15 2" xfId="441" xr:uid="{39C548EF-1ABA-46E4-B576-4B12D5B54B53}"/>
    <cellStyle name="40% - Accent4 16" xfId="442" xr:uid="{D5277183-1FF5-4FD1-BA87-BC14AE17D8F2}"/>
    <cellStyle name="40% - Accent4 17" xfId="443" xr:uid="{BCA15EAE-3B30-4FD1-B337-DBAC0BE3A4F5}"/>
    <cellStyle name="40% - Accent4 18" xfId="444" xr:uid="{49B532F8-632C-4675-8990-BC04D28B0CFB}"/>
    <cellStyle name="40% - Accent4 18 2" xfId="445" xr:uid="{F1D22A18-440C-4C18-8F6F-630DD177918E}"/>
    <cellStyle name="40% - Accent4 19" xfId="446" xr:uid="{D6AD78DF-821B-4108-9D6D-E2B96BE3851B}"/>
    <cellStyle name="40% - Accent4 19 2" xfId="447" xr:uid="{5DC6CCC5-D73A-43F9-8E49-79745424B54D}"/>
    <cellStyle name="40% - Accent4 2" xfId="448" xr:uid="{5B340BFF-FA0C-4802-BC69-BC0AD0925982}"/>
    <cellStyle name="40% - Accent4 2 2" xfId="449" xr:uid="{A4627CC9-C8FF-4D42-AB5A-B34499F171DE}"/>
    <cellStyle name="40% - Accent4 2 2 2" xfId="6476" xr:uid="{0ED75777-DB46-4316-915F-064AB60E5FE4}"/>
    <cellStyle name="40% - Accent4 3" xfId="450" xr:uid="{78BE69BC-527A-45A4-B583-A0B336F2B29B}"/>
    <cellStyle name="40% - Accent4 3 2" xfId="451" xr:uid="{8556965C-9809-4CA7-A870-C32666A5454D}"/>
    <cellStyle name="40% - Accent4 4" xfId="452" xr:uid="{3C60623C-EA4A-4266-8C40-B63E3E0E0336}"/>
    <cellStyle name="40% - Accent4 4 2" xfId="453" xr:uid="{DEAD071E-31E4-45EA-8404-4099901D1B4C}"/>
    <cellStyle name="40% - Accent4 5" xfId="454" xr:uid="{31FD786B-03C8-4AD2-914A-9EC97930ACC8}"/>
    <cellStyle name="40% - Accent4 5 2" xfId="455" xr:uid="{70D72922-530B-4A34-B1CB-527A4318EE22}"/>
    <cellStyle name="40% - Accent4 6" xfId="456" xr:uid="{A3A752FA-3C01-4F34-A72E-836A0B923D63}"/>
    <cellStyle name="40% - Accent4 6 2" xfId="457" xr:uid="{99CADF40-C74C-457D-917B-CF1985F1B2FA}"/>
    <cellStyle name="40% - Accent4 7" xfId="458" xr:uid="{BD3CBABD-D818-4F3C-855A-964C56541A51}"/>
    <cellStyle name="40% - Accent4 7 2" xfId="459" xr:uid="{2F198D0B-C5F9-4A9A-9D54-93C4482C5E7A}"/>
    <cellStyle name="40% - Accent4 8" xfId="460" xr:uid="{2B11C4AC-7112-4814-A159-4A2FEEA29738}"/>
    <cellStyle name="40% - Accent4 8 2" xfId="461" xr:uid="{66922364-A663-48EA-A461-176D5AB98FA5}"/>
    <cellStyle name="40% - Accent4 9" xfId="462" xr:uid="{F30E77BA-C03B-4902-B20E-4BCECD3B982B}"/>
    <cellStyle name="40% - Accent4 9 2" xfId="463" xr:uid="{8A684033-87F6-452F-B756-E59E6301268E}"/>
    <cellStyle name="40% - Accent5 10" xfId="464" xr:uid="{28975AEC-8049-45B2-876F-0433540EB4B8}"/>
    <cellStyle name="40% - Accent5 10 2" xfId="465" xr:uid="{D61C0E85-C347-449A-BE34-02FD6E4700FA}"/>
    <cellStyle name="40% - Accent5 11" xfId="466" xr:uid="{C2938C16-2C6C-4C83-9F59-47CC5314C9CF}"/>
    <cellStyle name="40% - Accent5 11 2" xfId="467" xr:uid="{A3162511-37E1-404A-A11F-F04C8EE6DF72}"/>
    <cellStyle name="40% - Accent5 12" xfId="468" xr:uid="{147408E3-B9AC-4FF8-8DD6-A7F7E41D2AD2}"/>
    <cellStyle name="40% - Accent5 12 2" xfId="469" xr:uid="{2EFC29F0-05A9-4473-88B0-ED77661FF507}"/>
    <cellStyle name="40% - Accent5 13" xfId="470" xr:uid="{E3D7233D-EA56-4D80-860E-B8AB31A55299}"/>
    <cellStyle name="40% - Accent5 13 2" xfId="471" xr:uid="{D5E9FE2A-AA52-40B1-94EF-29740853F5EF}"/>
    <cellStyle name="40% - Accent5 14" xfId="472" xr:uid="{62712C31-FD89-4E67-A96C-43BCD793EDCA}"/>
    <cellStyle name="40% - Accent5 14 2" xfId="473" xr:uid="{E7E4E8CA-8C78-4964-9C14-82CDEB0D3A2B}"/>
    <cellStyle name="40% - Accent5 15" xfId="474" xr:uid="{BCD633F9-BB40-4553-9700-F1F4C629BB4F}"/>
    <cellStyle name="40% - Accent5 15 2" xfId="475" xr:uid="{0C2B189D-64A0-421D-A4D8-D2DB41D8B504}"/>
    <cellStyle name="40% - Accent5 16" xfId="476" xr:uid="{09017DBC-E996-4563-81A3-A48FBC7064E8}"/>
    <cellStyle name="40% - Accent5 17" xfId="477" xr:uid="{77297BE2-B280-4CE2-BA87-5025FB1F5365}"/>
    <cellStyle name="40% - Accent5 18" xfId="478" xr:uid="{7DDC2FFE-9DC9-4D99-B893-C8467EC49930}"/>
    <cellStyle name="40% - Accent5 18 2" xfId="479" xr:uid="{F396136B-F4AD-453C-A87F-9CD9915D6131}"/>
    <cellStyle name="40% - Accent5 19" xfId="480" xr:uid="{346CAE05-53B3-4F4F-9D7B-AF073D91E299}"/>
    <cellStyle name="40% - Accent5 19 2" xfId="481" xr:uid="{C667D040-CAD7-48A0-AC45-23E8BEA9D753}"/>
    <cellStyle name="40% - Accent5 2" xfId="482" xr:uid="{47D81D48-0984-4ED4-9668-8453DBADF2EF}"/>
    <cellStyle name="40% - Accent5 2 2" xfId="483" xr:uid="{E927B503-41A1-4B42-BFBE-A304683A6BCA}"/>
    <cellStyle name="40% - Accent5 2 2 2" xfId="6477" xr:uid="{78C2CFC0-4D80-4D0D-8CC9-BC4C7C761633}"/>
    <cellStyle name="40% - Accent5 3" xfId="484" xr:uid="{6D9DB8B5-9F69-4F41-B6D5-29C9A02CE648}"/>
    <cellStyle name="40% - Accent5 3 2" xfId="485" xr:uid="{89DD7854-BDC8-4EC2-9539-D16C271CDE4A}"/>
    <cellStyle name="40% - Accent5 4" xfId="486" xr:uid="{900D69FD-5BD0-4545-88D4-E2109AC7D202}"/>
    <cellStyle name="40% - Accent5 4 2" xfId="487" xr:uid="{CB018700-D008-4E53-861E-01371DCDDE12}"/>
    <cellStyle name="40% - Accent5 5" xfId="488" xr:uid="{DE80E7F4-BA6E-4A15-8601-E10C8994E858}"/>
    <cellStyle name="40% - Accent5 5 2" xfId="489" xr:uid="{1731D706-02BA-4C39-8483-5C0748BB3FE2}"/>
    <cellStyle name="40% - Accent5 6" xfId="490" xr:uid="{6462DD1F-7729-4320-918C-796AB452C8F2}"/>
    <cellStyle name="40% - Accent5 6 2" xfId="491" xr:uid="{9565BFA9-422B-4B59-93C5-A4B5EC72138F}"/>
    <cellStyle name="40% - Accent5 7" xfId="492" xr:uid="{AB510807-0DDE-45C6-8457-5B338FDDF11F}"/>
    <cellStyle name="40% - Accent5 7 2" xfId="493" xr:uid="{9EC1BDB1-0319-40C8-A96E-0973ACAB5C30}"/>
    <cellStyle name="40% - Accent5 8" xfId="494" xr:uid="{3D583131-E9A9-46CE-88C3-8362D4603D5D}"/>
    <cellStyle name="40% - Accent5 8 2" xfId="495" xr:uid="{D29AE34B-3B84-47F6-9FCA-E3BF5DBFD01D}"/>
    <cellStyle name="40% - Accent5 9" xfId="496" xr:uid="{D967409B-C61E-4D43-AC20-C2B2534B96EE}"/>
    <cellStyle name="40% - Accent5 9 2" xfId="497" xr:uid="{FFD0D10A-8FCD-4C4F-807C-CE1CF7CDC2A5}"/>
    <cellStyle name="40% - Accent6 10" xfId="498" xr:uid="{62FC7DFC-E989-4EE7-97A6-1E8CC5A730EE}"/>
    <cellStyle name="40% - Accent6 10 2" xfId="499" xr:uid="{5C28AC6E-940A-49C0-9E52-BBE79B86BF5D}"/>
    <cellStyle name="40% - Accent6 11" xfId="500" xr:uid="{65ECE6D2-C780-48C5-8366-CB394A7C4751}"/>
    <cellStyle name="40% - Accent6 11 2" xfId="501" xr:uid="{07ED5AF6-CC83-4A85-AD13-7D144793F078}"/>
    <cellStyle name="40% - Accent6 12" xfId="502" xr:uid="{6A1DA446-B385-4310-858A-D7F5311E840C}"/>
    <cellStyle name="40% - Accent6 12 2" xfId="503" xr:uid="{1E1BF921-701F-40B8-9231-ECF3BAB2209F}"/>
    <cellStyle name="40% - Accent6 13" xfId="504" xr:uid="{ACF70438-6D51-4CB8-B103-867592B75920}"/>
    <cellStyle name="40% - Accent6 13 2" xfId="505" xr:uid="{A1109BC4-6940-4B1C-98D8-8B5122D6F69C}"/>
    <cellStyle name="40% - Accent6 14" xfId="506" xr:uid="{CEE861AC-B27E-4A6C-8A42-98377F528DAA}"/>
    <cellStyle name="40% - Accent6 14 2" xfId="507" xr:uid="{34289583-8B30-487F-AB8A-BA5F0F7B2D2B}"/>
    <cellStyle name="40% - Accent6 15" xfId="508" xr:uid="{AD09A9BF-CF28-4AFF-A239-5DA238D8CE3F}"/>
    <cellStyle name="40% - Accent6 15 2" xfId="509" xr:uid="{E8A9ABCF-3BDE-4CFB-8941-2165B2DC2D28}"/>
    <cellStyle name="40% - Accent6 16" xfId="510" xr:uid="{1B24AC09-FBD1-43E7-B427-C605363EE465}"/>
    <cellStyle name="40% - Accent6 17" xfId="511" xr:uid="{7494EDBA-A3B6-4518-B788-B272FEBD984B}"/>
    <cellStyle name="40% - Accent6 18" xfId="512" xr:uid="{81A7A868-1200-4782-8645-7403B7A8B6CD}"/>
    <cellStyle name="40% - Accent6 18 2" xfId="513" xr:uid="{F5FB8DEF-E147-4251-BD91-46A8D8CDB934}"/>
    <cellStyle name="40% - Accent6 19" xfId="514" xr:uid="{D667BFB9-26F5-4DA3-B48C-3433B1F070E4}"/>
    <cellStyle name="40% - Accent6 19 2" xfId="515" xr:uid="{DBC59D81-56F5-434C-BCC1-97118E9C5AAA}"/>
    <cellStyle name="40% - Accent6 2" xfId="516" xr:uid="{FF314B23-8731-40E7-B2B4-65B71CA67B7B}"/>
    <cellStyle name="40% - Accent6 2 2" xfId="517" xr:uid="{E299D31D-CF3A-45E8-B34F-072F4860E775}"/>
    <cellStyle name="40% - Accent6 2 2 2" xfId="6478" xr:uid="{806E6F92-4F90-405C-AD32-FFF58E6EA572}"/>
    <cellStyle name="40% - Accent6 3" xfId="518" xr:uid="{54A18857-2C96-45C3-9010-C98AAED13486}"/>
    <cellStyle name="40% - Accent6 3 2" xfId="519" xr:uid="{9C73FFE8-198B-473C-B6B0-A54164D41E34}"/>
    <cellStyle name="40% - Accent6 4" xfId="520" xr:uid="{4904C81B-200C-4B20-8BE7-E0016483CD31}"/>
    <cellStyle name="40% - Accent6 4 2" xfId="521" xr:uid="{D1FED2EA-9779-4F54-A79A-3C9A936DF0FF}"/>
    <cellStyle name="40% - Accent6 5" xfId="522" xr:uid="{CE2056D7-B920-43D3-BD5F-E000A52BF43E}"/>
    <cellStyle name="40% - Accent6 5 2" xfId="523" xr:uid="{35ACAAE4-FEED-4CB3-8A6B-9C2F6D68D3CB}"/>
    <cellStyle name="40% - Accent6 6" xfId="524" xr:uid="{672C2311-4564-4FCD-A4A7-1EC2C964F109}"/>
    <cellStyle name="40% - Accent6 6 2" xfId="525" xr:uid="{692F2336-2EC6-4922-9E02-AC60B4E2E77E}"/>
    <cellStyle name="40% - Accent6 7" xfId="526" xr:uid="{09298DBA-E63F-443B-8960-0881D43FDDBE}"/>
    <cellStyle name="40% - Accent6 7 2" xfId="527" xr:uid="{AE2674EC-6E06-406B-9159-4A9DEEE8860C}"/>
    <cellStyle name="40% - Accent6 8" xfId="528" xr:uid="{6B62355C-8DEF-4D65-8D28-B8002B5F5673}"/>
    <cellStyle name="40% - Accent6 8 2" xfId="529" xr:uid="{3CEF7DB8-8EA2-4CDE-8E5B-53F1F14896F5}"/>
    <cellStyle name="40% - Accent6 9" xfId="530" xr:uid="{8F00C2FD-D823-4D01-AF2C-63E96F2B164B}"/>
    <cellStyle name="40% - Accent6 9 2" xfId="531" xr:uid="{3F5928FC-FCC6-49EE-A5CC-1D3A5AA9C8A1}"/>
    <cellStyle name="60% - Accent1 10" xfId="532" xr:uid="{05323126-9D3D-4A40-A60E-D89F108DCB21}"/>
    <cellStyle name="60% - Accent1 11" xfId="533" xr:uid="{4704D656-0464-41B7-93D0-CF46CEA4F2EF}"/>
    <cellStyle name="60% - Accent1 12" xfId="534" xr:uid="{67F7DE16-42C2-4379-8654-812F26E4587C}"/>
    <cellStyle name="60% - Accent1 13" xfId="535" xr:uid="{D2555D9A-E6E3-44BB-88E5-02EBE8BCCB5B}"/>
    <cellStyle name="60% - Accent1 14" xfId="536" xr:uid="{63EE43ED-D8C9-425B-B2B1-41C8D897DED0}"/>
    <cellStyle name="60% - Accent1 15" xfId="537" xr:uid="{C749BAE0-6FE8-47ED-89B9-BAA351C07A54}"/>
    <cellStyle name="60% - Accent1 16" xfId="538" xr:uid="{22DE49E4-0EF1-462D-9A60-C67C4AD8B7A1}"/>
    <cellStyle name="60% - Accent1 17" xfId="539" xr:uid="{2713DDBD-AE0F-46EB-BF05-D3D487781937}"/>
    <cellStyle name="60% - Accent1 18" xfId="540" xr:uid="{BDC88F0B-235B-4845-B1C8-D70EFEC2A339}"/>
    <cellStyle name="60% - Accent1 18 2" xfId="541" xr:uid="{88EA1F71-F9AD-4C72-9D7F-F65B4BF9969A}"/>
    <cellStyle name="60% - Accent1 19" xfId="542" xr:uid="{31B3F7ED-6D5B-4C57-A7A9-9950940A8A25}"/>
    <cellStyle name="60% - Accent1 19 2" xfId="543" xr:uid="{593E5FB3-FAB9-4F3E-BC06-97FBC5F53C29}"/>
    <cellStyle name="60% - Accent1 2" xfId="544" xr:uid="{4CA922F3-E187-493C-8E70-7148049AF896}"/>
    <cellStyle name="60% - Accent1 2 2" xfId="545" xr:uid="{4FDF278B-88E2-4346-8266-7E7F3970ECE6}"/>
    <cellStyle name="60% - Accent1 2 2 2" xfId="6479" xr:uid="{CD33A681-2CC1-4FD1-B11F-BBA3E54EB7DC}"/>
    <cellStyle name="60% - Accent1 3" xfId="546" xr:uid="{1BEBD626-A3BA-4E3F-93A2-EFC698C3D71B}"/>
    <cellStyle name="60% - Accent1 4" xfId="547" xr:uid="{5B0593BF-C175-45ED-8111-EE550C9B4147}"/>
    <cellStyle name="60% - Accent1 5" xfId="548" xr:uid="{71E3989B-5F00-4D49-BD19-94D1BADBA645}"/>
    <cellStyle name="60% - Accent1 6" xfId="549" xr:uid="{64F36583-B50E-4F39-99DA-9B2A9505225B}"/>
    <cellStyle name="60% - Accent1 7" xfId="550" xr:uid="{ED0C1F6B-1816-4D47-84D7-84BAB1FAF553}"/>
    <cellStyle name="60% - Accent1 8" xfId="551" xr:uid="{8720280D-0D11-4F83-81F0-9C2959A5842D}"/>
    <cellStyle name="60% - Accent1 9" xfId="552" xr:uid="{E7E035AB-BB6D-4F76-908B-65A421BC0EEC}"/>
    <cellStyle name="60% - Accent2 10" xfId="553" xr:uid="{BBD47219-9A13-47FE-871F-B667F6D049C6}"/>
    <cellStyle name="60% - Accent2 11" xfId="554" xr:uid="{A66763D1-0695-47B2-BE49-EF1218B4B956}"/>
    <cellStyle name="60% - Accent2 12" xfId="555" xr:uid="{3BC45FF8-8C36-43E0-BFF6-B067D3265DFD}"/>
    <cellStyle name="60% - Accent2 13" xfId="556" xr:uid="{0DA544DC-6F25-4F24-A4C6-365C418325EA}"/>
    <cellStyle name="60% - Accent2 14" xfId="557" xr:uid="{9F875991-D05F-4A18-B0A8-CB061145AA56}"/>
    <cellStyle name="60% - Accent2 15" xfId="558" xr:uid="{BF5DA149-319C-4A35-B451-265FA2585304}"/>
    <cellStyle name="60% - Accent2 16" xfId="559" xr:uid="{CAC6A9FB-FB24-4111-99A2-1FF076962CD1}"/>
    <cellStyle name="60% - Accent2 17" xfId="560" xr:uid="{9F624DDB-255C-4263-9378-9C5EA6587F58}"/>
    <cellStyle name="60% - Accent2 18" xfId="561" xr:uid="{BAB80F44-82CB-46F2-9701-5E75C631D0A1}"/>
    <cellStyle name="60% - Accent2 18 2" xfId="562" xr:uid="{52C5AD54-DF22-45F0-9237-E201B0EFA1CD}"/>
    <cellStyle name="60% - Accent2 19" xfId="563" xr:uid="{1B0AF850-C052-4ADF-AF9A-CC75A1AF71C1}"/>
    <cellStyle name="60% - Accent2 19 2" xfId="564" xr:uid="{59449D18-E628-4C2F-A057-1E1C23344F2B}"/>
    <cellStyle name="60% - Accent2 2" xfId="565" xr:uid="{E66F6E9C-143D-4BE9-9489-D3B9881B2B3E}"/>
    <cellStyle name="60% - Accent2 2 2" xfId="566" xr:uid="{7C7060A7-04C9-494A-9B83-8C747C81D8ED}"/>
    <cellStyle name="60% - Accent2 2 2 2" xfId="6480" xr:uid="{783B6B09-030E-4400-8F97-C050F603BE16}"/>
    <cellStyle name="60% - Accent2 3" xfId="567" xr:uid="{DAB63553-ED66-42EC-954C-46BA4130DC64}"/>
    <cellStyle name="60% - Accent2 4" xfId="568" xr:uid="{31C554C3-7DB3-46C0-8A01-C19DD0621CB2}"/>
    <cellStyle name="60% - Accent2 5" xfId="569" xr:uid="{1405AAC5-8D1D-49B2-870C-7A5E30CB8C57}"/>
    <cellStyle name="60% - Accent2 6" xfId="570" xr:uid="{000B6CEC-A789-46C9-8121-CF6F6C36EE6D}"/>
    <cellStyle name="60% - Accent2 7" xfId="571" xr:uid="{E2CCF7A4-B02E-40D4-B07F-AE4D082E2E05}"/>
    <cellStyle name="60% - Accent2 8" xfId="572" xr:uid="{C9C1FFAB-02A2-4672-97F6-856C51344824}"/>
    <cellStyle name="60% - Accent2 9" xfId="573" xr:uid="{ECADA3A3-B8BA-4C90-9FC0-2E5C48AA899B}"/>
    <cellStyle name="60% - Accent3 10" xfId="574" xr:uid="{31524C2B-0DB5-4767-B6B3-B1F07D8DE83B}"/>
    <cellStyle name="60% - Accent3 11" xfId="575" xr:uid="{ADBCC25E-65F0-4509-9E60-A227605330DA}"/>
    <cellStyle name="60% - Accent3 12" xfId="576" xr:uid="{92E5C62F-5172-4ECE-A245-A589E1916900}"/>
    <cellStyle name="60% - Accent3 13" xfId="577" xr:uid="{902C34DC-4130-4902-8217-130545044747}"/>
    <cellStyle name="60% - Accent3 14" xfId="578" xr:uid="{51D84FE0-4119-4593-824E-7CE7DB3DC717}"/>
    <cellStyle name="60% - Accent3 15" xfId="579" xr:uid="{63FDBB17-E11B-4090-A9FD-B25D72BEBB79}"/>
    <cellStyle name="60% - Accent3 16" xfId="580" xr:uid="{46BFB5C4-3EA5-48C6-B11E-CBF67F4340D3}"/>
    <cellStyle name="60% - Accent3 17" xfId="581" xr:uid="{9A6B0DA1-A17F-4B08-B997-D9EC98039205}"/>
    <cellStyle name="60% - Accent3 18" xfId="582" xr:uid="{F2BC6B09-6CAB-460B-B1B0-86C29F42474F}"/>
    <cellStyle name="60% - Accent3 18 2" xfId="583" xr:uid="{EE1264C5-26A9-4C5F-8A8A-12BD8ED8041D}"/>
    <cellStyle name="60% - Accent3 19" xfId="584" xr:uid="{5CA16BD8-0A30-4BAB-B479-78626B2C957A}"/>
    <cellStyle name="60% - Accent3 19 2" xfId="585" xr:uid="{E67FFA43-B5D4-4775-8832-7F22BF62F9F3}"/>
    <cellStyle name="60% - Accent3 2" xfId="586" xr:uid="{260FD2F6-A0F6-4D19-AFA0-9607B7B6A503}"/>
    <cellStyle name="60% - Accent3 2 2" xfId="587" xr:uid="{4FE83197-90CA-4FD8-80D1-CCFD8448CAEB}"/>
    <cellStyle name="60% - Accent3 2 2 2" xfId="6481" xr:uid="{5F35C7F1-86B7-4766-9A6D-314A9763DC46}"/>
    <cellStyle name="60% - Accent3 3" xfId="588" xr:uid="{8CC4EAC8-BD50-4355-A92B-60B288A3A8DD}"/>
    <cellStyle name="60% - Accent3 4" xfId="589" xr:uid="{1DA3E026-2029-4EE9-B063-6399F15A4533}"/>
    <cellStyle name="60% - Accent3 5" xfId="590" xr:uid="{139E4208-6A5E-423E-A606-58F3F28ED556}"/>
    <cellStyle name="60% - Accent3 6" xfId="591" xr:uid="{C535D62C-9C93-4EAC-AF32-FAE5AF33BA60}"/>
    <cellStyle name="60% - Accent3 7" xfId="592" xr:uid="{8093285D-E1E5-4259-9F36-3E5B3A8BED6D}"/>
    <cellStyle name="60% - Accent3 8" xfId="593" xr:uid="{C166E9D6-979B-452C-93FA-9EE15932FAD0}"/>
    <cellStyle name="60% - Accent3 9" xfId="594" xr:uid="{13A3EC6D-3BD1-44F5-A92B-0884A2264C61}"/>
    <cellStyle name="60% - Accent4 10" xfId="595" xr:uid="{8E04A396-BF1B-437D-9B83-CB475C455E74}"/>
    <cellStyle name="60% - Accent4 11" xfId="596" xr:uid="{4C9579D6-25F5-49DE-A32F-68168880ABC5}"/>
    <cellStyle name="60% - Accent4 12" xfId="597" xr:uid="{696F4489-13A8-437C-B813-0A1390880E07}"/>
    <cellStyle name="60% - Accent4 13" xfId="598" xr:uid="{5D687B5E-3EC1-4D85-A92F-240D9967A15D}"/>
    <cellStyle name="60% - Accent4 14" xfId="599" xr:uid="{5CD0E765-A8EE-4892-9217-974111447631}"/>
    <cellStyle name="60% - Accent4 15" xfId="600" xr:uid="{C44A6251-0CD0-4FEA-ADA7-4B0303D2C63F}"/>
    <cellStyle name="60% - Accent4 16" xfId="601" xr:uid="{E2923B3B-F2AD-4CFC-83D6-A2CE739CC778}"/>
    <cellStyle name="60% - Accent4 17" xfId="602" xr:uid="{BE78FDCA-7C1F-4ABE-8218-717573907854}"/>
    <cellStyle name="60% - Accent4 18" xfId="603" xr:uid="{EF5EAEF0-674B-4A0D-B0F0-8110718C66BB}"/>
    <cellStyle name="60% - Accent4 18 2" xfId="604" xr:uid="{617A3C61-3354-4365-8237-CCF08F655C54}"/>
    <cellStyle name="60% - Accent4 19" xfId="605" xr:uid="{285337C5-F3CF-44E1-B1B7-51A931FD5488}"/>
    <cellStyle name="60% - Accent4 19 2" xfId="606" xr:uid="{EDAA6570-E69B-4A3C-8AA3-3E5DD6F8B4A1}"/>
    <cellStyle name="60% - Accent4 2" xfId="607" xr:uid="{A890A5C0-BF6D-46C3-BD8B-3153B9FD0E1B}"/>
    <cellStyle name="60% - Accent4 2 2" xfId="608" xr:uid="{2EC3DACF-76C5-4DD7-AF59-1FA2BF2832E2}"/>
    <cellStyle name="60% - Accent4 2 2 2" xfId="6482" xr:uid="{2B7C546F-1D67-4889-A1E1-957BB764AEEA}"/>
    <cellStyle name="60% - Accent4 3" xfId="609" xr:uid="{95FDB1D5-7E66-47FE-8EA1-BF9162017CF3}"/>
    <cellStyle name="60% - Accent4 4" xfId="610" xr:uid="{6FCADBAC-F496-4A84-8789-A2DEC5DFCD8E}"/>
    <cellStyle name="60% - Accent4 5" xfId="611" xr:uid="{F57F1027-F252-4B80-8161-68B63EB468F3}"/>
    <cellStyle name="60% - Accent4 6" xfId="612" xr:uid="{167F6F1E-9CE8-4996-AD8D-E754609AC530}"/>
    <cellStyle name="60% - Accent4 7" xfId="613" xr:uid="{7577E1DB-2AFC-4B93-8206-2E617E4204AC}"/>
    <cellStyle name="60% - Accent4 8" xfId="614" xr:uid="{B2071147-EE2A-4399-9C3C-960408129938}"/>
    <cellStyle name="60% - Accent4 9" xfId="615" xr:uid="{6872E351-C42A-4794-B40F-64957CB55F5D}"/>
    <cellStyle name="60% - Accent5 10" xfId="616" xr:uid="{EDCC7264-44CC-4184-B600-975DF852FD02}"/>
    <cellStyle name="60% - Accent5 11" xfId="617" xr:uid="{09F32842-0100-4737-9BA7-2E7DC1DB3917}"/>
    <cellStyle name="60% - Accent5 12" xfId="618" xr:uid="{884E29B0-D3DB-4DC4-BE87-EEACF3E228EC}"/>
    <cellStyle name="60% - Accent5 13" xfId="619" xr:uid="{CDDACB61-805C-4518-8CDA-2AC7F141C182}"/>
    <cellStyle name="60% - Accent5 14" xfId="620" xr:uid="{AFADFC00-676C-40B0-9B5F-71BA770FE3F4}"/>
    <cellStyle name="60% - Accent5 15" xfId="621" xr:uid="{E020FC9C-9CDD-41E9-BE8C-ADC3BFBC318C}"/>
    <cellStyle name="60% - Accent5 16" xfId="622" xr:uid="{D35AD3C2-BDF0-431E-B813-1C02B0323CE5}"/>
    <cellStyle name="60% - Accent5 17" xfId="623" xr:uid="{251D2F06-34B3-469B-BAA8-000E1642A8FC}"/>
    <cellStyle name="60% - Accent5 18" xfId="624" xr:uid="{664B4C06-7DD2-4979-9EA1-E783262A3B85}"/>
    <cellStyle name="60% - Accent5 18 2" xfId="625" xr:uid="{B7E1DBF3-0B29-4B68-BAF9-E4075556005E}"/>
    <cellStyle name="60% - Accent5 19" xfId="626" xr:uid="{0CCF4195-B191-4647-9CB2-D05AD758584D}"/>
    <cellStyle name="60% - Accent5 19 2" xfId="627" xr:uid="{E86227AE-B633-4EC0-BC66-BE7D26C0197B}"/>
    <cellStyle name="60% - Accent5 2" xfId="628" xr:uid="{AF1A4861-B55E-447B-95AD-57BAE6C15D1D}"/>
    <cellStyle name="60% - Accent5 2 2" xfId="629" xr:uid="{9BD3983D-7C1A-4C60-A7B2-8C24DA3DFB1B}"/>
    <cellStyle name="60% - Accent5 2 2 2" xfId="6483" xr:uid="{281A08C9-B09A-4747-BFFA-EC36F6C632C5}"/>
    <cellStyle name="60% - Accent5 3" xfId="630" xr:uid="{610B5B15-0BC8-4AA2-A836-15B922E71797}"/>
    <cellStyle name="60% - Accent5 4" xfId="631" xr:uid="{712C1C11-5759-4897-AF81-2A996444C3CA}"/>
    <cellStyle name="60% - Accent5 5" xfId="632" xr:uid="{37C00D86-75A1-4BC1-8A2F-6FB5C5E4A552}"/>
    <cellStyle name="60% - Accent5 6" xfId="633" xr:uid="{042D41BF-9D83-470E-BD16-6A57E9C598ED}"/>
    <cellStyle name="60% - Accent5 7" xfId="634" xr:uid="{E37B0DE8-F2DA-47D0-9C20-FE39E097ED69}"/>
    <cellStyle name="60% - Accent5 8" xfId="635" xr:uid="{774CA46C-A4B0-4A95-B10F-3BBEC9839D6C}"/>
    <cellStyle name="60% - Accent5 9" xfId="636" xr:uid="{DFE4DACC-4EE1-4A73-8CD2-823DC91C44BB}"/>
    <cellStyle name="60% - Accent6 10" xfId="637" xr:uid="{C6D4EA03-7C0B-4AF3-8BDF-EEA9A5BCA80F}"/>
    <cellStyle name="60% - Accent6 11" xfId="638" xr:uid="{917ABDC7-B113-48DA-B5BF-DAFDA6DBB0F7}"/>
    <cellStyle name="60% - Accent6 12" xfId="639" xr:uid="{65D8731D-BC05-4018-85FD-7861797B51E4}"/>
    <cellStyle name="60% - Accent6 13" xfId="640" xr:uid="{6EDE3E8F-2D51-48AE-903E-3B020D00BCD9}"/>
    <cellStyle name="60% - Accent6 14" xfId="641" xr:uid="{7CB5AEAC-E06F-4AEF-9DF5-13A3D2151DFE}"/>
    <cellStyle name="60% - Accent6 15" xfId="642" xr:uid="{91BB98CF-551B-4E9B-A66B-8FFE65A096B7}"/>
    <cellStyle name="60% - Accent6 16" xfId="643" xr:uid="{3A042163-4FDF-4D6D-89F1-FF1FC343A640}"/>
    <cellStyle name="60% - Accent6 17" xfId="644" xr:uid="{6CB13F79-FB0C-40EC-B4CB-91AF9470B490}"/>
    <cellStyle name="60% - Accent6 18" xfId="645" xr:uid="{35AFC5B2-6589-4498-85D6-F62694521A09}"/>
    <cellStyle name="60% - Accent6 18 2" xfId="646" xr:uid="{56F984B4-3362-46C3-ABBB-2159427026B8}"/>
    <cellStyle name="60% - Accent6 19" xfId="647" xr:uid="{13BABD94-14B2-49ED-A34B-1126B606F06F}"/>
    <cellStyle name="60% - Accent6 19 2" xfId="648" xr:uid="{E55E52F8-FAF3-458A-B56C-61DA98A949C0}"/>
    <cellStyle name="60% - Accent6 2" xfId="649" xr:uid="{862E3072-5DE4-48AA-A388-2AD2BB9477F8}"/>
    <cellStyle name="60% - Accent6 2 2" xfId="650" xr:uid="{BAAB2D6F-4D29-443B-A988-CB548896830B}"/>
    <cellStyle name="60% - Accent6 2 2 2" xfId="6484" xr:uid="{8192C3FE-B9C6-45EA-9D28-7D013AAA2ECA}"/>
    <cellStyle name="60% - Accent6 3" xfId="651" xr:uid="{D6FEDBCE-AEC2-47AA-A67A-5DEB9D27C43A}"/>
    <cellStyle name="60% - Accent6 4" xfId="652" xr:uid="{5FD50A89-2B1A-4351-B093-2F22B7F392DD}"/>
    <cellStyle name="60% - Accent6 5" xfId="653" xr:uid="{1A9D910F-50F9-4283-930A-89DF3FF50BD4}"/>
    <cellStyle name="60% - Accent6 6" xfId="654" xr:uid="{455D8EE0-C982-4170-A559-43A1A5C7D3F0}"/>
    <cellStyle name="60% - Accent6 7" xfId="655" xr:uid="{F53C8511-8BE0-462A-BD1B-64FA47DBA73D}"/>
    <cellStyle name="60% - Accent6 8" xfId="656" xr:uid="{48949E28-9099-4735-AF8E-36105DB06608}"/>
    <cellStyle name="60% - Accent6 9" xfId="657" xr:uid="{37B9CDC5-454F-4FD5-836A-5ABA78D07759}"/>
    <cellStyle name="Accent1 10" xfId="658" xr:uid="{87776920-3FEE-49B8-9BE0-DD856BF4625F}"/>
    <cellStyle name="Accent1 11" xfId="659" xr:uid="{403D229D-31CB-4A44-9DE7-7A57909711F1}"/>
    <cellStyle name="Accent1 12" xfId="660" xr:uid="{F8C04010-E3FF-42A4-8272-F5B3642C3980}"/>
    <cellStyle name="Accent1 13" xfId="661" xr:uid="{C1F376C2-B755-4F5C-B3F0-A4E40F111792}"/>
    <cellStyle name="Accent1 14" xfId="662" xr:uid="{A0FEF288-FF0B-4955-BED4-27DC7C491795}"/>
    <cellStyle name="Accent1 15" xfId="663" xr:uid="{7626753B-66D2-413F-A71E-D12C3B695639}"/>
    <cellStyle name="Accent1 16" xfId="664" xr:uid="{51D62D79-C737-45E7-BB6A-D200D9DFA460}"/>
    <cellStyle name="Accent1 17" xfId="665" xr:uid="{50A200B7-A1E0-4162-B8D1-151AEE759621}"/>
    <cellStyle name="Accent1 18" xfId="666" xr:uid="{6A43503B-973E-4519-89DD-08ABED312D8D}"/>
    <cellStyle name="Accent1 18 2" xfId="667" xr:uid="{91D1F044-152A-40A8-BAA4-6104F5EF049E}"/>
    <cellStyle name="Accent1 19" xfId="668" xr:uid="{155520EA-F0AB-456E-BF84-3C4471689E3E}"/>
    <cellStyle name="Accent1 19 2" xfId="669" xr:uid="{C530FAA3-FCCF-4FCE-8AC1-1DB9D8B3F97A}"/>
    <cellStyle name="Accent1 2" xfId="670" xr:uid="{5FA83D55-1C6D-4578-B450-5ACA7B666BEA}"/>
    <cellStyle name="Accent1 2 2" xfId="671" xr:uid="{6123C140-50E7-417F-AF09-4A9F8E8F6432}"/>
    <cellStyle name="Accent1 2 2 2" xfId="6485" xr:uid="{5DF877F3-38CD-4562-A586-7BE666DD8793}"/>
    <cellStyle name="Accent1 3" xfId="672" xr:uid="{C75E490E-0EFC-4CFD-A629-109951912334}"/>
    <cellStyle name="Accent1 4" xfId="673" xr:uid="{FE0AD14C-15C0-4D0B-9646-8578A092E782}"/>
    <cellStyle name="Accent1 5" xfId="674" xr:uid="{397ED6BC-D1BC-4719-8923-1F9D53ACB63D}"/>
    <cellStyle name="Accent1 6" xfId="675" xr:uid="{6136F31A-80D5-4B23-8CDB-692DE311499C}"/>
    <cellStyle name="Accent1 7" xfId="676" xr:uid="{B9A7BF66-4078-4B1D-AB5D-BCEB0232C371}"/>
    <cellStyle name="Accent1 8" xfId="677" xr:uid="{91FFC554-5F6D-456A-8A14-FE5ABA11611B}"/>
    <cellStyle name="Accent1 9" xfId="678" xr:uid="{D5C82D5B-1EB3-4FF1-90BE-9998A1157F3D}"/>
    <cellStyle name="Accent2 10" xfId="679" xr:uid="{D87644A4-1BF1-4621-A186-235ACDDC0395}"/>
    <cellStyle name="Accent2 11" xfId="680" xr:uid="{12112D74-7557-4219-80B9-D3372E767FF0}"/>
    <cellStyle name="Accent2 12" xfId="681" xr:uid="{98621D93-A312-482E-95A4-2F2AAED307CE}"/>
    <cellStyle name="Accent2 13" xfId="682" xr:uid="{3F08F0EA-DFCA-42AD-A0AA-8537E0C9DC0F}"/>
    <cellStyle name="Accent2 14" xfId="683" xr:uid="{5A10099F-D292-4342-B626-1AF4637E8513}"/>
    <cellStyle name="Accent2 15" xfId="684" xr:uid="{5A805187-E469-4FB7-BAB0-DE9916C0790B}"/>
    <cellStyle name="Accent2 16" xfId="685" xr:uid="{A516D469-BFE2-4B70-91D3-A4AD60C0B18E}"/>
    <cellStyle name="Accent2 17" xfId="686" xr:uid="{4FA333CA-BC7A-4FE4-A1EF-462507EBC9CB}"/>
    <cellStyle name="Accent2 18" xfId="687" xr:uid="{2B2F85BC-B13D-45AE-A003-6973594E7F13}"/>
    <cellStyle name="Accent2 18 2" xfId="688" xr:uid="{D22DF9B7-E3BC-4E35-A925-BE7C6395E43F}"/>
    <cellStyle name="Accent2 19" xfId="689" xr:uid="{1957B9DD-F114-4258-9655-1D5270434D0C}"/>
    <cellStyle name="Accent2 19 2" xfId="690" xr:uid="{9C32A056-08D3-4994-A959-F1F4A22C4B6D}"/>
    <cellStyle name="Accent2 2" xfId="691" xr:uid="{791C6DF9-E0B8-40B7-885F-AD8AAD6E5A33}"/>
    <cellStyle name="Accent2 2 2" xfId="692" xr:uid="{E287B6A7-C4E3-4C3E-8074-EA0645D26854}"/>
    <cellStyle name="Accent2 2 2 2" xfId="6486" xr:uid="{92F80743-2B3C-467E-B4F4-5F5E27C1B01F}"/>
    <cellStyle name="Accent2 3" xfId="693" xr:uid="{38E4A45B-BA25-442A-B0F2-E898B0661D7C}"/>
    <cellStyle name="Accent2 4" xfId="694" xr:uid="{60208C44-E93F-44A5-962D-D808799CD316}"/>
    <cellStyle name="Accent2 5" xfId="695" xr:uid="{90BA10FD-3C82-455B-8847-1014050BE0F2}"/>
    <cellStyle name="Accent2 6" xfId="696" xr:uid="{02AD0A1B-D604-473C-B8F7-F4734135DE89}"/>
    <cellStyle name="Accent2 7" xfId="697" xr:uid="{297E3FDD-5EFF-4713-89C1-19F9669563D5}"/>
    <cellStyle name="Accent2 8" xfId="698" xr:uid="{CC4B5FA9-363C-436B-B039-C579615CB034}"/>
    <cellStyle name="Accent2 9" xfId="699" xr:uid="{2740BBB7-B2E7-4006-95C0-CDD1FC538BA2}"/>
    <cellStyle name="Accent3 10" xfId="700" xr:uid="{6C3C07D3-4119-42FB-9066-9C37B7E8DCAB}"/>
    <cellStyle name="Accent3 11" xfId="701" xr:uid="{E4DFB8AA-FB01-4683-BF1B-90844F552954}"/>
    <cellStyle name="Accent3 12" xfId="702" xr:uid="{0D2AB8AD-20E5-4D18-8FB8-50A1B393BDF3}"/>
    <cellStyle name="Accent3 13" xfId="703" xr:uid="{87A9FF36-1F70-444A-B89F-72B500A1A8F1}"/>
    <cellStyle name="Accent3 14" xfId="704" xr:uid="{AD3EA167-D51A-4DC6-B4C9-64FB6002E16C}"/>
    <cellStyle name="Accent3 15" xfId="705" xr:uid="{1C5CBF44-0A35-453E-9A3A-15069B7FC7F8}"/>
    <cellStyle name="Accent3 16" xfId="706" xr:uid="{39BEEA9B-261D-4036-9C44-64B35234CC9C}"/>
    <cellStyle name="Accent3 17" xfId="707" xr:uid="{7B3FE678-1A6B-4F53-A000-A9B5990FBB92}"/>
    <cellStyle name="Accent3 18" xfId="708" xr:uid="{25277777-8EA0-4820-B2C2-20A9AAB265F0}"/>
    <cellStyle name="Accent3 18 2" xfId="709" xr:uid="{4B8827F7-AD50-48D7-9BD1-59022F2A2EAC}"/>
    <cellStyle name="Accent3 19" xfId="710" xr:uid="{CF392186-F9A7-432F-B3DA-879EEFE6F489}"/>
    <cellStyle name="Accent3 19 2" xfId="711" xr:uid="{38572282-7FD6-4060-BA5B-823E5F7833E8}"/>
    <cellStyle name="Accent3 2" xfId="712" xr:uid="{C80CB83D-3D1C-4F92-B14A-4CF7E61806B0}"/>
    <cellStyle name="Accent3 2 2" xfId="713" xr:uid="{3BDB5DBD-E5F8-4382-9CE9-503FEBBD8888}"/>
    <cellStyle name="Accent3 2 2 2" xfId="6487" xr:uid="{B6CF9F03-BEF5-4F08-873E-03A38536BAD8}"/>
    <cellStyle name="Accent3 3" xfId="714" xr:uid="{4E8E6D00-4F72-4461-A8DA-75A9DBCA3C04}"/>
    <cellStyle name="Accent3 4" xfId="715" xr:uid="{18506653-F7E7-49ED-AA05-5E6D3F3074A4}"/>
    <cellStyle name="Accent3 5" xfId="716" xr:uid="{3FD28686-5250-4C87-A96E-7522555AF156}"/>
    <cellStyle name="Accent3 6" xfId="717" xr:uid="{25FED881-FC4E-4BE1-8AEE-02E874240859}"/>
    <cellStyle name="Accent3 7" xfId="718" xr:uid="{B8801C40-C600-4208-B39E-5799788E7625}"/>
    <cellStyle name="Accent3 8" xfId="719" xr:uid="{4EC8A5C6-7B1A-4EF5-95C6-E641E9709153}"/>
    <cellStyle name="Accent3 9" xfId="720" xr:uid="{F635E429-81B0-4D87-8938-3BB6F86DD283}"/>
    <cellStyle name="Accent4 10" xfId="721" xr:uid="{DB4F06F5-C27C-4688-B8FB-7490A6B2FE18}"/>
    <cellStyle name="Accent4 11" xfId="722" xr:uid="{DEC49FEB-31FA-4F8E-A908-2D22EBB633FC}"/>
    <cellStyle name="Accent4 12" xfId="723" xr:uid="{761BA803-440F-4ED8-AD34-2B74FD392F22}"/>
    <cellStyle name="Accent4 13" xfId="724" xr:uid="{67BD26D9-6093-4AFD-A028-264564C40DF2}"/>
    <cellStyle name="Accent4 14" xfId="725" xr:uid="{5CE5CEAC-8C08-43BB-8A5B-5949018D7CCB}"/>
    <cellStyle name="Accent4 15" xfId="726" xr:uid="{F75B6264-01CB-404E-9358-AFAC2FF57D5D}"/>
    <cellStyle name="Accent4 16" xfId="727" xr:uid="{A21A0CAD-60D2-41F3-91E6-3F0A8FB8BC76}"/>
    <cellStyle name="Accent4 17" xfId="728" xr:uid="{8E7EA78D-957C-4965-9D44-F6567580D1E5}"/>
    <cellStyle name="Accent4 18" xfId="729" xr:uid="{9D0DD37B-9B2A-4F08-9CCE-AECB8B888273}"/>
    <cellStyle name="Accent4 18 2" xfId="730" xr:uid="{AAFFFCA3-3E11-42C3-8A6A-FA0124135132}"/>
    <cellStyle name="Accent4 19" xfId="731" xr:uid="{4A146709-C264-40E0-B21E-7E747A314806}"/>
    <cellStyle name="Accent4 19 2" xfId="732" xr:uid="{590F41DD-0AD8-4B0D-B488-2944869ED3F8}"/>
    <cellStyle name="Accent4 2" xfId="733" xr:uid="{261F0407-5906-412C-94AD-BAF157EDEBA2}"/>
    <cellStyle name="Accent4 2 2" xfId="734" xr:uid="{8EED59B3-F9DD-4DAD-B704-74C8EFBB9257}"/>
    <cellStyle name="Accent4 2 2 2" xfId="6488" xr:uid="{45249817-4C7D-4956-993C-9B0484454EB5}"/>
    <cellStyle name="Accent4 3" xfId="735" xr:uid="{D94D8583-43A3-46E1-8811-C70D33ACA4B3}"/>
    <cellStyle name="Accent4 4" xfId="736" xr:uid="{FFD2EDFC-A33A-4F18-83E9-7D0D97092E37}"/>
    <cellStyle name="Accent4 5" xfId="737" xr:uid="{9FBC7178-3215-425E-A693-23A6130F0845}"/>
    <cellStyle name="Accent4 6" xfId="738" xr:uid="{2319F2AE-06DC-42CB-8450-39257FCD7432}"/>
    <cellStyle name="Accent4 7" xfId="739" xr:uid="{C3F11E06-6BA0-4A3C-B384-24488BE2A339}"/>
    <cellStyle name="Accent4 8" xfId="740" xr:uid="{E6A72298-0DD7-4906-AA98-2207948E07DF}"/>
    <cellStyle name="Accent4 9" xfId="741" xr:uid="{A72D356C-20E2-431A-A514-D5E1B699EA3F}"/>
    <cellStyle name="Accent5 10" xfId="742" xr:uid="{CC049F50-AA55-40B9-8428-FA5A1EC0C0BC}"/>
    <cellStyle name="Accent5 11" xfId="743" xr:uid="{22F12AAB-BBA7-4E21-BD7A-3788A501D5F9}"/>
    <cellStyle name="Accent5 12" xfId="744" xr:uid="{F7B7B64E-7452-4EE4-BDAD-5A23DD4100F1}"/>
    <cellStyle name="Accent5 13" xfId="745" xr:uid="{AD96F849-601A-425F-936C-2B276C78F6D2}"/>
    <cellStyle name="Accent5 14" xfId="746" xr:uid="{29E8EBB4-9154-426B-A35C-5A8BDE11D293}"/>
    <cellStyle name="Accent5 15" xfId="747" xr:uid="{7FDDB205-8DD4-4191-B82B-7F5648F4AACA}"/>
    <cellStyle name="Accent5 16" xfId="748" xr:uid="{8F3E609D-D3F7-46AC-995B-ADAD684F268A}"/>
    <cellStyle name="Accent5 17" xfId="749" xr:uid="{3A5F7EA6-EA02-4A17-9A27-91522CD423AE}"/>
    <cellStyle name="Accent5 18" xfId="750" xr:uid="{B7D5938D-45C4-43E7-A30A-733D9B52045D}"/>
    <cellStyle name="Accent5 18 2" xfId="751" xr:uid="{A877FDA3-398E-4EEB-8E93-85178947CC80}"/>
    <cellStyle name="Accent5 19" xfId="752" xr:uid="{0D43B07C-8775-4690-92A5-DA4F26A6A18F}"/>
    <cellStyle name="Accent5 19 2" xfId="753" xr:uid="{A8788681-7DC6-4482-BF9D-B3FF18917CBE}"/>
    <cellStyle name="Accent5 2" xfId="754" xr:uid="{8BAB3B98-00D3-4A9D-B8E7-4E216447C2FD}"/>
    <cellStyle name="Accent5 2 2" xfId="755" xr:uid="{FBB159F7-B8F9-423F-9729-D42ACFA6BEE9}"/>
    <cellStyle name="Accent5 2 2 2" xfId="6489" xr:uid="{471ECA00-AD13-4027-A1D3-A2D5A047E4BE}"/>
    <cellStyle name="Accent5 3" xfId="756" xr:uid="{5AC3A70C-B0F7-4FD1-B9CB-BD9CF4D99083}"/>
    <cellStyle name="Accent5 4" xfId="757" xr:uid="{30A1E5BD-3872-49AA-8592-9233BF8DBFC0}"/>
    <cellStyle name="Accent5 5" xfId="758" xr:uid="{838AD511-613D-40EB-B0F2-4589D611D45A}"/>
    <cellStyle name="Accent5 6" xfId="759" xr:uid="{F4AA001C-8085-4B0B-A834-26E8287CEC3C}"/>
    <cellStyle name="Accent5 7" xfId="760" xr:uid="{01D659AC-E56F-4B3F-8580-260648E8033B}"/>
    <cellStyle name="Accent5 8" xfId="761" xr:uid="{24CD1AAA-FD9C-47A8-A18D-084FFD73397D}"/>
    <cellStyle name="Accent5 9" xfId="762" xr:uid="{E8BE7989-84DA-4D2D-8958-439292276635}"/>
    <cellStyle name="Accent6 10" xfId="763" xr:uid="{DAC19925-8069-4B97-A789-381AABD2786D}"/>
    <cellStyle name="Accent6 11" xfId="764" xr:uid="{D5A3CF68-06D5-4ADD-AF40-026BFECFB248}"/>
    <cellStyle name="Accent6 12" xfId="765" xr:uid="{D54C3E9F-20BA-433D-A02E-FE59438BDA63}"/>
    <cellStyle name="Accent6 13" xfId="766" xr:uid="{3F38CDDB-67F7-4606-9959-855D3D310123}"/>
    <cellStyle name="Accent6 14" xfId="767" xr:uid="{CEE63573-5D8A-4254-BA08-643AF9280C64}"/>
    <cellStyle name="Accent6 15" xfId="768" xr:uid="{1FD36F3A-A8E9-436C-94E4-77D33AB9C69C}"/>
    <cellStyle name="Accent6 16" xfId="769" xr:uid="{74D89C3A-3F0A-496F-A486-F2E57314E77B}"/>
    <cellStyle name="Accent6 17" xfId="770" xr:uid="{C1AB9C6D-AC12-42AF-984F-757223C010EC}"/>
    <cellStyle name="Accent6 18" xfId="771" xr:uid="{71EDB151-53E8-4455-9D85-C45B53EE9515}"/>
    <cellStyle name="Accent6 18 2" xfId="772" xr:uid="{6F9FA055-1ECA-4F16-8471-DA7C31B8659E}"/>
    <cellStyle name="Accent6 19" xfId="773" xr:uid="{DC9BAC80-E730-4D2B-8619-C7F261CFA58F}"/>
    <cellStyle name="Accent6 19 2" xfId="774" xr:uid="{DF1466B3-473C-4ECD-AA0C-AF0603927282}"/>
    <cellStyle name="Accent6 2" xfId="775" xr:uid="{8A5366B0-6E7C-4A92-AAC4-761B8E3CB616}"/>
    <cellStyle name="Accent6 2 2" xfId="776" xr:uid="{20906B12-C16E-417D-9C1F-FEDB64EE12DF}"/>
    <cellStyle name="Accent6 2 2 2" xfId="6490" xr:uid="{F10EA5A9-0852-453B-B352-2C6CB69FC209}"/>
    <cellStyle name="Accent6 3" xfId="777" xr:uid="{707DCE95-8F19-4C51-9D91-D1831B31DF86}"/>
    <cellStyle name="Accent6 4" xfId="778" xr:uid="{7C633AD3-0684-4926-B9AC-A4C15804FA42}"/>
    <cellStyle name="Accent6 5" xfId="779" xr:uid="{21CB90C1-7FC3-46A3-8ED5-CE271160E7E7}"/>
    <cellStyle name="Accent6 6" xfId="780" xr:uid="{AADB2006-0931-4794-BC35-D45A23F895BD}"/>
    <cellStyle name="Accent6 7" xfId="781" xr:uid="{C6C3A628-D82F-4F2E-96B0-43566833ED2A}"/>
    <cellStyle name="Accent6 8" xfId="782" xr:uid="{2008BE4B-7464-485E-BCF3-35B80746F4AB}"/>
    <cellStyle name="Accent6 9" xfId="783" xr:uid="{388D7434-5A28-4D80-8A7E-AB542159A3DE}"/>
    <cellStyle name="Atdalītāji 2" xfId="784" xr:uid="{98C9EA9F-2AB6-4ED1-BBF2-545DEC63363B}"/>
    <cellStyle name="Atdalītāji 2 2" xfId="6967" xr:uid="{AF6C9E4E-8528-44C9-9233-A1981B955E82}"/>
    <cellStyle name="Atdalītāji 2 2 2" xfId="8606" xr:uid="{035685FF-599D-4940-BDC1-F1ECF5218864}"/>
    <cellStyle name="Atdalītāji 2 2 2 2" xfId="19474" xr:uid="{F6BD1506-C726-438D-8DBA-27FDC369D28A}"/>
    <cellStyle name="Atdalītāji 2 2 2 2 2" xfId="19919" xr:uid="{E0F949D8-C663-474E-92AE-A1A0AE54427D}"/>
    <cellStyle name="Atdalītāji 2 2 2 2 3" xfId="20285" xr:uid="{7A24CE13-6D76-4228-8917-DFB69B7CCD16}"/>
    <cellStyle name="Atdalītāji 2 2 2 2 4" xfId="20651" xr:uid="{D3E03CEA-3C1B-41A3-921D-0428B9E878CD}"/>
    <cellStyle name="Atdalītāji 2 2 2 3" xfId="19581" xr:uid="{154EB313-BC33-409D-9B15-1E73930D5A08}"/>
    <cellStyle name="Atdalītāji 2 2 2 3 2" xfId="20015" xr:uid="{A8AB7B30-5736-4774-B9B2-50DB57C0DA1C}"/>
    <cellStyle name="Atdalītāji 2 2 2 3 3" xfId="20381" xr:uid="{F04B18E4-5EAC-4F22-8DE2-57CBBF510E85}"/>
    <cellStyle name="Atdalītāji 2 2 2 3 4" xfId="20747" xr:uid="{F16D04BE-F8E1-4D56-B7AC-2ABD57A7DA6A}"/>
    <cellStyle name="Atdalītāji 2 2 2 4" xfId="19678" xr:uid="{C09A70E8-B46F-4549-9B1A-E8C204F5C5A3}"/>
    <cellStyle name="Atdalītāji 2 2 2 4 2" xfId="20111" xr:uid="{E1F87205-D70F-466D-816A-D4C8DCC421C7}"/>
    <cellStyle name="Atdalītāji 2 2 2 4 3" xfId="20477" xr:uid="{3D428DF5-AD5B-4928-877F-94E37720882E}"/>
    <cellStyle name="Atdalītāji 2 2 2 4 4" xfId="20843" xr:uid="{282F77BB-E387-434A-A7CB-545A176A2C7E}"/>
    <cellStyle name="Atdalītāji 2 2 2 5" xfId="19842" xr:uid="{AE580BB0-9825-4CCE-A895-E0552E771909}"/>
    <cellStyle name="Atdalītāji 2 2 2 6" xfId="20208" xr:uid="{B45CE099-D1FB-4372-AB42-214551EE1D82}"/>
    <cellStyle name="Atdalītāji 2 2 2 7" xfId="20574" xr:uid="{EC90192A-A335-4983-8713-D4554CE9FA08}"/>
    <cellStyle name="Atdalītāji 2 2 3" xfId="19437" xr:uid="{09AEF498-0B15-4225-9FCC-91C334AADA0D}"/>
    <cellStyle name="Atdalītāji 2 2 3 2" xfId="19882" xr:uid="{1B8072C1-1702-4CBD-8731-ADED0AFDD9E2}"/>
    <cellStyle name="Atdalītāji 2 2 3 3" xfId="20248" xr:uid="{829F6E86-2685-4294-AC58-562541EA4EE7}"/>
    <cellStyle name="Atdalītāji 2 2 3 4" xfId="20614" xr:uid="{86F06D5A-51EB-4542-BCE3-09796FE98A13}"/>
    <cellStyle name="Atdalītāji 2 2 4" xfId="19547" xr:uid="{C0D0810D-7212-4E5F-8B58-5D710AE3F3EC}"/>
    <cellStyle name="Atdalītāji 2 2 4 2" xfId="19981" xr:uid="{E87B11A5-4D27-471E-8F38-49DEF279D26A}"/>
    <cellStyle name="Atdalītāji 2 2 4 3" xfId="20347" xr:uid="{3C5B3DC4-BFEF-4846-8331-87E9B5EE86C5}"/>
    <cellStyle name="Atdalītāji 2 2 4 4" xfId="20713" xr:uid="{41FA96D0-D637-4025-A9E1-7F9E855FE5E0}"/>
    <cellStyle name="Atdalītāji 2 2 5" xfId="19644" xr:uid="{3FB7F64A-6F4C-48ED-A4B2-0CE4510BA6A5}"/>
    <cellStyle name="Atdalītāji 2 2 5 2" xfId="20077" xr:uid="{8FD25F4D-093C-4907-903B-842DBDAADBCE}"/>
    <cellStyle name="Atdalītāji 2 2 5 3" xfId="20443" xr:uid="{3E7A9AEB-8BFE-4BFF-8DB3-5FD7C7B825AB}"/>
    <cellStyle name="Atdalītāji 2 2 5 4" xfId="20809" xr:uid="{E049A846-354C-4AC2-9A8A-E43BCA3A1064}"/>
    <cellStyle name="Atdalītāji 2 2 6" xfId="19808" xr:uid="{48404AA8-B925-46D1-93FF-758B52FA52B1}"/>
    <cellStyle name="Atdalītāji 2 2 7" xfId="20174" xr:uid="{66E5C65C-BE7D-40A2-9DB0-2B9AF359F045}"/>
    <cellStyle name="Atdalītāji 2 2 8" xfId="20540" xr:uid="{9E68A86F-E5BD-4B32-87FF-C4C492FEBE28}"/>
    <cellStyle name="Atdalītāji 2 3" xfId="19418" xr:uid="{E1CC8DEA-476A-44DC-B3C2-5EDC4773EB30}"/>
    <cellStyle name="Atdalītāji 2 3 2" xfId="19864" xr:uid="{2720FD6E-1490-4A35-908F-18B7BE409A99}"/>
    <cellStyle name="Atdalītāji 2 3 3" xfId="20230" xr:uid="{4C7A156A-C05F-49FC-A8DC-F6BF76609805}"/>
    <cellStyle name="Atdalītāji 2 3 4" xfId="20596" xr:uid="{FCA0B365-A355-4462-A8C5-65C9FFBDDF91}"/>
    <cellStyle name="Atdalītāji 2 4" xfId="19534" xr:uid="{CDC0E894-D403-44B1-A434-0F9004175C68}"/>
    <cellStyle name="Atdalītāji 2 4 2" xfId="19968" xr:uid="{E1AA8DB2-63B3-4137-B0E1-0839268D01B6}"/>
    <cellStyle name="Atdalītāji 2 4 3" xfId="20334" xr:uid="{CAF06265-0EAF-4201-941B-98DCD0010AAB}"/>
    <cellStyle name="Atdalītāji 2 4 4" xfId="20700" xr:uid="{FEE9895F-06B2-41E0-BD9F-5348188A2F0F}"/>
    <cellStyle name="Atdalītāji 2 5" xfId="19631" xr:uid="{9A284D27-E1EA-46DA-B295-7985AFECAD85}"/>
    <cellStyle name="Atdalītāji 2 5 2" xfId="20064" xr:uid="{4B649620-F376-47C0-BD1D-BD71B23D79BD}"/>
    <cellStyle name="Atdalītāji 2 5 3" xfId="20430" xr:uid="{4A086494-152D-47C6-897F-66169F670F7A}"/>
    <cellStyle name="Atdalītāji 2 5 4" xfId="20796" xr:uid="{3B82197A-0553-49FA-AD7F-B8186822D05B}"/>
    <cellStyle name="Atdalītāji 2 6" xfId="19744" xr:uid="{131ACA06-860F-459B-8C38-53CEA1EC9AE7}"/>
    <cellStyle name="Atdalītāji 2 7" xfId="20161" xr:uid="{BDB6222B-968D-4A8E-8985-2AB4916F353D}"/>
    <cellStyle name="Atdalītāji 2 8" xfId="20527" xr:uid="{D70C00AB-4440-4047-B4FA-255C3D83A51D}"/>
    <cellStyle name="Bad 10" xfId="785" xr:uid="{AEC253C6-DDCB-4037-B986-CD11910F64E6}"/>
    <cellStyle name="Bad 11" xfId="786" xr:uid="{780CE6BD-7746-4A1A-99C4-85D50E90E2D3}"/>
    <cellStyle name="Bad 12" xfId="787" xr:uid="{CF2526E8-910B-49EC-9F4E-A06A75DD29B7}"/>
    <cellStyle name="Bad 13" xfId="788" xr:uid="{38D13FA1-F7F0-4AC6-A7D1-1AB974CDEB11}"/>
    <cellStyle name="Bad 14" xfId="789" xr:uid="{44DD6503-AA8F-40F8-8949-D14B24C31BDD}"/>
    <cellStyle name="Bad 15" xfId="790" xr:uid="{97A9E704-B358-463A-8545-6429FD061075}"/>
    <cellStyle name="Bad 16" xfId="791" xr:uid="{2024CFD9-48BA-4C20-9F5D-1D43B1311878}"/>
    <cellStyle name="Bad 17" xfId="792" xr:uid="{2D631939-B837-489D-ACAE-45A676BBFBE9}"/>
    <cellStyle name="Bad 18" xfId="793" xr:uid="{C44DC535-7DD8-42D8-B9F9-F008A7C86017}"/>
    <cellStyle name="Bad 18 2" xfId="794" xr:uid="{25E24108-61B9-4608-AAAB-BCA2502E21E6}"/>
    <cellStyle name="Bad 19" xfId="795" xr:uid="{ECD93F2E-2CDB-4AE6-8FE0-F9091CDC7228}"/>
    <cellStyle name="Bad 19 2" xfId="796" xr:uid="{61DCFBA6-2FAF-4DFA-AD1D-AB6E253D0571}"/>
    <cellStyle name="Bad 2" xfId="797" xr:uid="{32BF5306-A598-4FD6-A3AB-D4A4E35888C0}"/>
    <cellStyle name="Bad 2 2" xfId="798" xr:uid="{F4845AED-61F2-4E26-B9B0-BF23D61D7C4E}"/>
    <cellStyle name="Bad 2 2 2" xfId="6491" xr:uid="{DE3E388B-229B-4162-89D8-E68F34A8DCEB}"/>
    <cellStyle name="Bad 3" xfId="799" xr:uid="{552E44B4-F140-4318-B44E-67AEC9F97D5D}"/>
    <cellStyle name="Bad 4" xfId="800" xr:uid="{103896BE-E202-4FFD-8331-E2FC49ACF479}"/>
    <cellStyle name="Bad 5" xfId="801" xr:uid="{813FCBB2-E675-4EC4-BB64-E0094812E939}"/>
    <cellStyle name="Bad 6" xfId="802" xr:uid="{E53FA3A0-CD71-48EA-95C4-01B2D91C985A}"/>
    <cellStyle name="Bad 7" xfId="803" xr:uid="{E8EFD82B-3290-48D9-AF74-B51824DF5543}"/>
    <cellStyle name="Bad 8" xfId="804" xr:uid="{CC3797AF-3A61-4DD8-B5C5-BE8F5F48FA95}"/>
    <cellStyle name="Bad 9" xfId="805" xr:uid="{741CFDDA-559F-4269-ADAC-495CFD99F6E4}"/>
    <cellStyle name="Calculation 10" xfId="806" xr:uid="{0EC3B107-CBC1-4ABC-873B-7BC73C208CCD}"/>
    <cellStyle name="Calculation 10 10" xfId="10332" xr:uid="{C65587EF-6EAA-4384-9801-11451E415661}"/>
    <cellStyle name="Calculation 10 11" xfId="11735" xr:uid="{49015593-3571-494A-98E5-A92189B6DFE9}"/>
    <cellStyle name="Calculation 10 12" xfId="11051" xr:uid="{308361CD-1161-4256-81CA-BFE159200EF6}"/>
    <cellStyle name="Calculation 10 2" xfId="6882" xr:uid="{1B16B2BF-9FA6-4FF8-9F8B-3BD385D2BCAB}"/>
    <cellStyle name="Calculation 10 2 10" xfId="11284" xr:uid="{A74D6F31-753E-4703-9798-1FAD21F10DB2}"/>
    <cellStyle name="Calculation 10 2 11" xfId="12022" xr:uid="{7308A172-42AE-441F-B81D-8F238850EA2E}"/>
    <cellStyle name="Calculation 10 2 2" xfId="7215" xr:uid="{EF9454D2-4AFD-4416-9FFF-9E20892E33E1}"/>
    <cellStyle name="Calculation 10 2 2 10" xfId="17346" xr:uid="{2E1B9987-FBB7-47E6-A381-7F0A7E35B8DD}"/>
    <cellStyle name="Calculation 10 2 2 2" xfId="8855" xr:uid="{E8523C72-A54B-401D-813A-7ECEEE5A7DEA}"/>
    <cellStyle name="Calculation 10 2 2 2 2" xfId="13506" xr:uid="{E57E875D-57E2-432E-BCF2-6E6A64C5FB95}"/>
    <cellStyle name="Calculation 10 2 2 2 3" xfId="14510" xr:uid="{90AC908A-117C-4BF6-B326-E56F3CC44123}"/>
    <cellStyle name="Calculation 10 2 2 2 4" xfId="15468" xr:uid="{8D1EE0F6-A919-4270-B3D9-9F42CE62814A}"/>
    <cellStyle name="Calculation 10 2 2 2 5" xfId="16393" xr:uid="{09E709A5-20ED-4EAE-A926-15F2C117FA3E}"/>
    <cellStyle name="Calculation 10 2 2 2 6" xfId="17264" xr:uid="{7351DDCB-4820-40EE-A2BF-D646A1E3C345}"/>
    <cellStyle name="Calculation 10 2 2 2 7" xfId="18110" xr:uid="{62C32AD9-F9FC-4C5E-A8BA-B7A3050A4140}"/>
    <cellStyle name="Calculation 10 2 2 2 8" xfId="18874" xr:uid="{14AEA6AD-7656-402D-871B-D952155F16F7}"/>
    <cellStyle name="Calculation 10 2 2 3" xfId="9701" xr:uid="{FDEE6423-7252-4D04-9AD8-01367B0AF6A8}"/>
    <cellStyle name="Calculation 10 2 2 3 2" xfId="14105" xr:uid="{6BE87482-A056-4F40-9C9B-6CB2E3192A1D}"/>
    <cellStyle name="Calculation 10 2 2 3 3" xfId="15065" xr:uid="{8CE6575C-AEED-41FF-8595-A12DA77583F1}"/>
    <cellStyle name="Calculation 10 2 2 3 4" xfId="16017" xr:uid="{2BA93FCB-F87A-43FC-A6C4-ACECA98CF458}"/>
    <cellStyle name="Calculation 10 2 2 3 5" xfId="16891" xr:uid="{B6723C72-5663-44FE-9064-F81CB9DED1E3}"/>
    <cellStyle name="Calculation 10 2 2 3 6" xfId="17756" xr:uid="{09CAD2C2-10E4-4D06-94AE-615294972A36}"/>
    <cellStyle name="Calculation 10 2 2 3 7" xfId="18532" xr:uid="{DFEFD790-D3F8-490E-B385-D83CFDC51569}"/>
    <cellStyle name="Calculation 10 2 2 3 8" xfId="19289" xr:uid="{57210FAF-2DDB-4845-92D0-369FE162696E}"/>
    <cellStyle name="Calculation 10 2 2 4" xfId="12478" xr:uid="{AE5B87EA-D519-479D-87C4-5158EBBF965D}"/>
    <cellStyle name="Calculation 10 2 2 5" xfId="10401" xr:uid="{8DCFD42E-454F-49F4-A35E-E85D37ACB704}"/>
    <cellStyle name="Calculation 10 2 2 6" xfId="13654" xr:uid="{FAD87C05-FEE2-47D1-9175-3190967D6CCE}"/>
    <cellStyle name="Calculation 10 2 2 7" xfId="14630" xr:uid="{56AA32FA-62B0-418F-AC65-4BF5C8219B69}"/>
    <cellStyle name="Calculation 10 2 2 8" xfId="15582" xr:uid="{F7D69684-0FAE-4CD3-92FD-D96D8ED090F2}"/>
    <cellStyle name="Calculation 10 2 2 9" xfId="16477" xr:uid="{6F8DFCD8-264D-48EF-AE3B-C3D5E9FC1168}"/>
    <cellStyle name="Calculation 10 2 3" xfId="8522" xr:uid="{6617101A-1EBD-4CA1-9F23-B614550E3AAF}"/>
    <cellStyle name="Calculation 10 2 3 2" xfId="13262" xr:uid="{82396ED4-1686-48C4-999D-ED1E5177A861}"/>
    <cellStyle name="Calculation 10 2 3 3" xfId="14282" xr:uid="{B03A3367-B633-4618-9AE7-634C2B28B1C4}"/>
    <cellStyle name="Calculation 10 2 3 4" xfId="15242" xr:uid="{473EE79B-1B9B-4B1E-BE1F-BFDB2831FF74}"/>
    <cellStyle name="Calculation 10 2 3 5" xfId="16191" xr:uid="{21F610F1-6D26-4C50-A053-2F581A7DE750}"/>
    <cellStyle name="Calculation 10 2 3 6" xfId="17064" xr:uid="{63F38B7F-2338-44B2-AD77-F9D7EBA59601}"/>
    <cellStyle name="Calculation 10 2 3 7" xfId="17929" xr:uid="{C96A0C1F-CEDF-46F2-B75A-729A809C3ABA}"/>
    <cellStyle name="Calculation 10 2 3 8" xfId="18705" xr:uid="{AD04F41F-74AC-4D65-BE30-61BEB95526BE}"/>
    <cellStyle name="Calculation 10 2 4" xfId="9532" xr:uid="{6067CE43-D3FD-425C-9B8E-FDDA1BED7879}"/>
    <cellStyle name="Calculation 10 2 4 2" xfId="13936" xr:uid="{BE6739B8-81A1-4178-AE63-6C5FCF47E199}"/>
    <cellStyle name="Calculation 10 2 4 3" xfId="14896" xr:uid="{77DCDB74-0E0D-426B-9DAB-2A25DE7A85E8}"/>
    <cellStyle name="Calculation 10 2 4 4" xfId="15848" xr:uid="{081B8F12-DC9F-4584-88EC-1E6D1811BB67}"/>
    <cellStyle name="Calculation 10 2 4 5" xfId="16722" xr:uid="{31E42CE9-5966-41EE-B2B5-783591177180}"/>
    <cellStyle name="Calculation 10 2 4 6" xfId="17587" xr:uid="{FCB8E0B7-AC4D-4389-818D-FCA008A6DF52}"/>
    <cellStyle name="Calculation 10 2 4 7" xfId="18363" xr:uid="{7BDEBE1F-E07B-4562-A07C-10FBECF01901}"/>
    <cellStyle name="Calculation 10 2 4 8" xfId="19120" xr:uid="{DACE0C8B-8CEA-43CB-B611-B5655ED54231}"/>
    <cellStyle name="Calculation 10 2 5" xfId="12233" xr:uid="{FD5CA2A6-8137-4E24-BB2C-C8961455B081}"/>
    <cellStyle name="Calculation 10 2 6" xfId="10630" xr:uid="{06E20116-04D3-40BD-8129-D262CEE22AD7}"/>
    <cellStyle name="Calculation 10 2 7" xfId="11679" xr:uid="{AE625F77-BB4D-46A8-8CBA-7D051643D68D}"/>
    <cellStyle name="Calculation 10 2 8" xfId="11100" xr:uid="{C3EEE54D-B3F0-4F8C-8E11-DD3BEC5B6C01}"/>
    <cellStyle name="Calculation 10 2 9" xfId="11442" xr:uid="{36E62847-AEEE-4703-B88E-A42B5F738FA9}"/>
    <cellStyle name="Calculation 10 3" xfId="6968" xr:uid="{B9A2137D-DB4F-4B01-813F-900E44061EA2}"/>
    <cellStyle name="Calculation 10 3 10" xfId="12551" xr:uid="{A0F40062-C2D6-42E9-BE46-05840C9C36A7}"/>
    <cellStyle name="Calculation 10 3 2" xfId="8607" xr:uid="{F03E3573-6463-4185-9E46-CBC7AA6DD2BE}"/>
    <cellStyle name="Calculation 10 3 2 2" xfId="13329" xr:uid="{BEE1BEC3-5AE3-4F00-8469-91194888333E}"/>
    <cellStyle name="Calculation 10 3 2 3" xfId="14343" xr:uid="{55A48125-AEAD-42EB-9218-6CE6762CBAA8}"/>
    <cellStyle name="Calculation 10 3 2 4" xfId="15303" xr:uid="{68E2443F-F289-4018-B7D3-83AC75BD235A}"/>
    <cellStyle name="Calculation 10 3 2 5" xfId="16247" xr:uid="{42E54BD3-5798-49FE-80DB-13A0F14BB833}"/>
    <cellStyle name="Calculation 10 3 2 6" xfId="17120" xr:uid="{5BC4A9F0-09C0-4404-92E7-38A9FFEF9670}"/>
    <cellStyle name="Calculation 10 3 2 7" xfId="17985" xr:uid="{7611E5EF-6DD4-4ED4-B9E2-C656ABDD2665}"/>
    <cellStyle name="Calculation 10 3 2 8" xfId="18760" xr:uid="{DFC0B235-E0F3-4897-9675-013554906739}"/>
    <cellStyle name="Calculation 10 3 3" xfId="9587" xr:uid="{1952D8D2-C77E-4AD4-8913-3D2DDEC94B60}"/>
    <cellStyle name="Calculation 10 3 3 2" xfId="13991" xr:uid="{E1D43715-EA43-4187-8420-C17C29812515}"/>
    <cellStyle name="Calculation 10 3 3 3" xfId="14951" xr:uid="{3CCB6D21-DA26-4032-99E9-FDD7030F2073}"/>
    <cellStyle name="Calculation 10 3 3 4" xfId="15903" xr:uid="{25D8A9ED-07F9-4EA4-8D2A-AE64C62D9664}"/>
    <cellStyle name="Calculation 10 3 3 5" xfId="16777" xr:uid="{7793BCB0-AC15-4398-AF79-B6CDFAA10CFB}"/>
    <cellStyle name="Calculation 10 3 3 6" xfId="17642" xr:uid="{F6A5F517-E10D-4B44-95C4-AA7AC19F76E2}"/>
    <cellStyle name="Calculation 10 3 3 7" xfId="18418" xr:uid="{A72CFBF0-6AEA-4D26-9044-3F89CD612FB3}"/>
    <cellStyle name="Calculation 10 3 3 8" xfId="19175" xr:uid="{4B07E580-C85C-4795-B431-1C03F54A65FD}"/>
    <cellStyle name="Calculation 10 3 4" xfId="12302" xr:uid="{746127DA-1631-4BFE-A5E4-01B21DE8D8FB}"/>
    <cellStyle name="Calculation 10 3 5" xfId="10566" xr:uid="{FC167247-6623-4339-8C28-C5F353158274}"/>
    <cellStyle name="Calculation 10 3 6" xfId="12093" xr:uid="{A85492E2-1368-422F-BD89-5F6D2FD739D1}"/>
    <cellStyle name="Calculation 10 3 7" xfId="10757" xr:uid="{96A3E553-9B46-496D-9E86-7016731F68A8}"/>
    <cellStyle name="Calculation 10 3 8" xfId="11655" xr:uid="{E576CF99-59B0-4B23-971D-D6D2056509AB}"/>
    <cellStyle name="Calculation 10 3 9" xfId="11121" xr:uid="{F7B53F90-668E-4C5E-9E62-206EA84A41ED}"/>
    <cellStyle name="Calculation 10 4" xfId="7769" xr:uid="{C17D3EC7-AEB3-4D22-9B76-9A67AAECB039}"/>
    <cellStyle name="Calculation 10 4 2" xfId="12796" xr:uid="{F93EF160-90F7-4B3F-8590-B5D95DD38E11}"/>
    <cellStyle name="Calculation 10 4 3" xfId="12301" xr:uid="{9BE6A3F6-D193-49DE-938F-B6CECF3308B3}"/>
    <cellStyle name="Calculation 10 4 4" xfId="10567" xr:uid="{B1721F3A-2CA6-4901-8E1C-C852A43C5A81}"/>
    <cellStyle name="Calculation 10 4 5" xfId="13124" xr:uid="{E47B1C97-DA7D-4A1D-9F3C-6C51971E39DF}"/>
    <cellStyle name="Calculation 10 4 6" xfId="9901" xr:uid="{B3115F9A-8221-4C56-B602-A7E894B32800}"/>
    <cellStyle name="Calculation 10 4 7" xfId="14220" xr:uid="{04E92851-DBFE-49B8-8890-CC9F0F8EC9B5}"/>
    <cellStyle name="Calculation 10 4 8" xfId="15180" xr:uid="{25D944FC-2762-482D-9C08-B604023F6653}"/>
    <cellStyle name="Calculation 10 5" xfId="7910" xr:uid="{70120869-2F67-4BE1-9899-38B367B0CDF7}"/>
    <cellStyle name="Calculation 10 5 2" xfId="12903" xr:uid="{2A17C2CC-5307-4847-9E12-6496AA4C237F}"/>
    <cellStyle name="Calculation 10 5 3" xfId="12014" xr:uid="{8B665FF3-5583-42C9-B899-99F9125B9CAF}"/>
    <cellStyle name="Calculation 10 5 4" xfId="10817" xr:uid="{CC6D4799-6E7A-4771-87FC-FE6F4B85EA62}"/>
    <cellStyle name="Calculation 10 5 5" xfId="11601" xr:uid="{7533F0D7-0358-4AF7-8923-E9A27DF143DD}"/>
    <cellStyle name="Calculation 10 5 6" xfId="11156" xr:uid="{A0DE2313-EF9D-46E2-9D6F-7E26523D12B7}"/>
    <cellStyle name="Calculation 10 5 7" xfId="12545" xr:uid="{4A6FE887-D7B6-4553-A2EE-3EAF0D7FE203}"/>
    <cellStyle name="Calculation 10 5 8" xfId="10341" xr:uid="{C509F6F1-6589-4003-8935-F100C06D4F2E}"/>
    <cellStyle name="Calculation 10 6" xfId="10181" xr:uid="{19BA48C5-4FCF-4758-B027-B04B3E9AD2D6}"/>
    <cellStyle name="Calculation 10 7" xfId="11776" xr:uid="{2DDDC202-CB70-4F99-8F7C-D3E8E7BB9793}"/>
    <cellStyle name="Calculation 10 8" xfId="11024" xr:uid="{2D442725-E56A-4F61-A996-3F83521EE119}"/>
    <cellStyle name="Calculation 10 9" xfId="12565" xr:uid="{30B09ABA-1EB5-4F84-9192-0AADB4E33EAD}"/>
    <cellStyle name="Calculation 11" xfId="807" xr:uid="{9A04414A-6811-4474-B049-8832E294FB4B}"/>
    <cellStyle name="Calculation 11 10" xfId="10782" xr:uid="{ACDC3DC5-BA41-4F74-BBD9-0F00655D4E51}"/>
    <cellStyle name="Calculation 11 11" xfId="11631" xr:uid="{DD686074-F357-45A1-8166-F47A6FF4EBA4}"/>
    <cellStyle name="Calculation 11 12" xfId="11136" xr:uid="{C9ED6E30-9D73-471B-8C4D-6C7DA75B29A2}"/>
    <cellStyle name="Calculation 11 2" xfId="6881" xr:uid="{717CD24C-AB18-4670-8F58-A4FA876AAA27}"/>
    <cellStyle name="Calculation 11 2 10" xfId="10710" xr:uid="{0BFBB062-87A3-4B03-96EB-A299B38C8140}"/>
    <cellStyle name="Calculation 11 2 11" xfId="12075" xr:uid="{362F604A-D8C9-4B49-9C4B-8E109647F7B0}"/>
    <cellStyle name="Calculation 11 2 2" xfId="7216" xr:uid="{1698D729-36CB-478E-9002-190722B69291}"/>
    <cellStyle name="Calculation 11 2 2 10" xfId="11504" xr:uid="{C3C3FCFF-92E3-481E-9584-DF473A40C83B}"/>
    <cellStyle name="Calculation 11 2 2 2" xfId="8856" xr:uid="{AC8279CE-81CA-4879-8229-3A0FE71BCE28}"/>
    <cellStyle name="Calculation 11 2 2 2 2" xfId="13507" xr:uid="{ECFB4279-F0B9-4EF3-8406-0CD6B5FE0160}"/>
    <cellStyle name="Calculation 11 2 2 2 3" xfId="14511" xr:uid="{B64B51AF-9E0B-4E11-880E-09B1C3ED2E40}"/>
    <cellStyle name="Calculation 11 2 2 2 4" xfId="15469" xr:uid="{854AC304-C034-4037-A106-6CD0B54125EC}"/>
    <cellStyle name="Calculation 11 2 2 2 5" xfId="16394" xr:uid="{539A2267-D003-413B-9E13-CA09296B4487}"/>
    <cellStyle name="Calculation 11 2 2 2 6" xfId="17265" xr:uid="{F80523ED-BF1B-4ABF-A130-8A6B863832CB}"/>
    <cellStyle name="Calculation 11 2 2 2 7" xfId="18111" xr:uid="{C26E60B7-16D7-49D1-B7A5-EA2E91B8C13E}"/>
    <cellStyle name="Calculation 11 2 2 2 8" xfId="18875" xr:uid="{BCD08907-5C2C-4C59-8AE8-3D4791543680}"/>
    <cellStyle name="Calculation 11 2 2 3" xfId="9702" xr:uid="{A673E81A-22D2-4CB7-AA1F-BE639E1F566D}"/>
    <cellStyle name="Calculation 11 2 2 3 2" xfId="14106" xr:uid="{C6410797-FCDE-4E06-BEAC-B33A6574EC6C}"/>
    <cellStyle name="Calculation 11 2 2 3 3" xfId="15066" xr:uid="{E0FF7D42-4084-4577-A7A1-8CAF4D3D1966}"/>
    <cellStyle name="Calculation 11 2 2 3 4" xfId="16018" xr:uid="{CBA19448-6648-4C27-8BD0-9F60C5F8F925}"/>
    <cellStyle name="Calculation 11 2 2 3 5" xfId="16892" xr:uid="{EBA7B997-4183-48AD-B857-2EFF66DDD2F2}"/>
    <cellStyle name="Calculation 11 2 2 3 6" xfId="17757" xr:uid="{ACB038EB-904C-461A-B208-3C99D3AB582B}"/>
    <cellStyle name="Calculation 11 2 2 3 7" xfId="18533" xr:uid="{5ACB1715-3FB6-4927-9E01-22F0E473652D}"/>
    <cellStyle name="Calculation 11 2 2 3 8" xfId="19290" xr:uid="{2A573634-E260-4E1E-BA2E-7353CA5CAC7D}"/>
    <cellStyle name="Calculation 11 2 2 4" xfId="12479" xr:uid="{BB0000AC-CE47-4F70-ACBB-8B2ACDDDB54F}"/>
    <cellStyle name="Calculation 11 2 2 5" xfId="10400" xr:uid="{3A0B6332-20C6-4B68-914B-CA90C8D69BC8}"/>
    <cellStyle name="Calculation 11 2 2 6" xfId="13145" xr:uid="{599FE51A-2077-4FE7-860F-0FE1C017C188}"/>
    <cellStyle name="Calculation 11 2 2 7" xfId="9883" xr:uid="{093E9D20-4C0C-4677-BA7F-F2B669A1B556}"/>
    <cellStyle name="Calculation 11 2 2 8" xfId="11885" xr:uid="{A7331117-1C80-4198-B469-28128CB25306}"/>
    <cellStyle name="Calculation 11 2 2 9" xfId="10926" xr:uid="{9351C66E-D152-432B-92CF-724E27A7BF2E}"/>
    <cellStyle name="Calculation 11 2 3" xfId="8521" xr:uid="{26340F11-7802-47E2-9832-717812DDE97D}"/>
    <cellStyle name="Calculation 11 2 3 2" xfId="13261" xr:uid="{10627AC7-7B7C-4E43-B1A2-1F2727A357AF}"/>
    <cellStyle name="Calculation 11 2 3 3" xfId="14281" xr:uid="{5620A798-ED17-4D84-AEF4-E2E139E46632}"/>
    <cellStyle name="Calculation 11 2 3 4" xfId="15241" xr:uid="{0CDE0F99-AF6A-4A60-A5C9-5A43FF057DCB}"/>
    <cellStyle name="Calculation 11 2 3 5" xfId="16190" xr:uid="{D3F19EEF-1140-4697-9C49-C10DD15C4977}"/>
    <cellStyle name="Calculation 11 2 3 6" xfId="17063" xr:uid="{01491D85-07B5-48A1-8128-D42F7599F7C3}"/>
    <cellStyle name="Calculation 11 2 3 7" xfId="17928" xr:uid="{34AEF54A-C560-4EAD-AD4B-AFDABE0DA946}"/>
    <cellStyle name="Calculation 11 2 3 8" xfId="18704" xr:uid="{D3D8F9B8-575D-4380-BB6A-445154CF2B81}"/>
    <cellStyle name="Calculation 11 2 4" xfId="9531" xr:uid="{DB3B436A-6C6E-4952-A0EC-7A3B2213C8FA}"/>
    <cellStyle name="Calculation 11 2 4 2" xfId="13935" xr:uid="{49913B29-C328-4465-A754-97AE232A004A}"/>
    <cellStyle name="Calculation 11 2 4 3" xfId="14895" xr:uid="{87C1558C-3631-497A-BA4F-F7F542B7962C}"/>
    <cellStyle name="Calculation 11 2 4 4" xfId="15847" xr:uid="{B0F357FC-A1FF-47C6-ACFB-84EA630B2AB7}"/>
    <cellStyle name="Calculation 11 2 4 5" xfId="16721" xr:uid="{7231DDAA-5BA7-4778-ABCA-3D3F0953CA16}"/>
    <cellStyle name="Calculation 11 2 4 6" xfId="17586" xr:uid="{45CA37DD-54BA-4B8C-A9E6-F6A4CA08C9DC}"/>
    <cellStyle name="Calculation 11 2 4 7" xfId="18362" xr:uid="{39E4B20A-7674-4B8E-8549-2A8A412ACDA4}"/>
    <cellStyle name="Calculation 11 2 4 8" xfId="19119" xr:uid="{EE127C01-A5BF-4345-AF76-6F87E1CBD621}"/>
    <cellStyle name="Calculation 11 2 5" xfId="12232" xr:uid="{35290121-2EB4-4F1C-A148-D4E170980318}"/>
    <cellStyle name="Calculation 11 2 6" xfId="10631" xr:uid="{4C270B10-D41F-4684-87E7-9A598315EA01}"/>
    <cellStyle name="Calculation 11 2 7" xfId="12913" xr:uid="{A70973D5-26A8-4726-B213-A1FC185219FA}"/>
    <cellStyle name="Calculation 11 2 8" xfId="10069" xr:uid="{8A832E22-7203-4A82-81AE-A70DE01F0A1F}"/>
    <cellStyle name="Calculation 11 2 9" xfId="12147" xr:uid="{F9A68F9E-0150-46AC-BB42-A9011FEBF2D8}"/>
    <cellStyle name="Calculation 11 3" xfId="6969" xr:uid="{714EAF2A-7788-4F7D-B1E3-E1A8539DF3D9}"/>
    <cellStyle name="Calculation 11 3 10" xfId="12653" xr:uid="{1DEF085C-717B-4789-BDAC-6900EE763E5B}"/>
    <cellStyle name="Calculation 11 3 2" xfId="8608" xr:uid="{FF813F0B-1B46-4C93-BFF2-B041BEBEC866}"/>
    <cellStyle name="Calculation 11 3 2 2" xfId="13330" xr:uid="{27E40E47-19D2-4E0E-BAD8-8CAA6F30847E}"/>
    <cellStyle name="Calculation 11 3 2 3" xfId="14344" xr:uid="{9E9A8C42-308C-41B2-B93F-CC9CDE828E27}"/>
    <cellStyle name="Calculation 11 3 2 4" xfId="15304" xr:uid="{ED1D7989-0C75-4741-B524-5A60F1171178}"/>
    <cellStyle name="Calculation 11 3 2 5" xfId="16248" xr:uid="{20C6DAB2-C17B-4D21-9DD6-67C7A901F65F}"/>
    <cellStyle name="Calculation 11 3 2 6" xfId="17121" xr:uid="{8E3FB1CF-B37C-4CA9-97C8-E70D68A2FF49}"/>
    <cellStyle name="Calculation 11 3 2 7" xfId="17986" xr:uid="{B9C5782E-86AD-49CC-A191-5BA4FCC15DC1}"/>
    <cellStyle name="Calculation 11 3 2 8" xfId="18761" xr:uid="{A36AD05C-0841-4FCA-9471-A1852F86915D}"/>
    <cellStyle name="Calculation 11 3 3" xfId="9588" xr:uid="{29A4AA6F-F472-40BF-BA86-17CB0ACB1EB7}"/>
    <cellStyle name="Calculation 11 3 3 2" xfId="13992" xr:uid="{1482C27B-F0B4-477A-A71F-DCB3AB243F68}"/>
    <cellStyle name="Calculation 11 3 3 3" xfId="14952" xr:uid="{D7F8AB67-D065-4817-A48D-C7C987126330}"/>
    <cellStyle name="Calculation 11 3 3 4" xfId="15904" xr:uid="{2E2170A0-E528-40CF-ACD9-61C119D8503A}"/>
    <cellStyle name="Calculation 11 3 3 5" xfId="16778" xr:uid="{E218E939-EBF1-4C29-97C6-08FEAB45BB63}"/>
    <cellStyle name="Calculation 11 3 3 6" xfId="17643" xr:uid="{88843DA2-CB4C-465C-8CA1-142EDFCDE933}"/>
    <cellStyle name="Calculation 11 3 3 7" xfId="18419" xr:uid="{1E9BF4D1-5CAC-4144-9450-8586A252CB23}"/>
    <cellStyle name="Calculation 11 3 3 8" xfId="19176" xr:uid="{3F30E177-A649-4EB3-8DDB-1CBB2D2EFE03}"/>
    <cellStyle name="Calculation 11 3 4" xfId="12303" xr:uid="{16FC2DF8-254D-4764-A8E8-3AF930751151}"/>
    <cellStyle name="Calculation 11 3 5" xfId="10565" xr:uid="{91282036-B2E0-42D5-8FF1-88AC6F77E08B}"/>
    <cellStyle name="Calculation 11 3 6" xfId="12608" xr:uid="{24A546C5-8B9C-4407-8C0F-1CCDDC5892CD}"/>
    <cellStyle name="Calculation 11 3 7" xfId="10295" xr:uid="{99699E3C-56E9-4B06-AA52-FFB8AA5DF475}"/>
    <cellStyle name="Calculation 11 3 8" xfId="12648" xr:uid="{186E247A-BE3C-4377-A7ED-4D8AEC2E792F}"/>
    <cellStyle name="Calculation 11 3 9" xfId="10264" xr:uid="{7358437C-D73B-4210-8B4C-39A61D4642E2}"/>
    <cellStyle name="Calculation 11 4" xfId="7770" xr:uid="{C431B3E5-8FD0-4A68-A2E3-6F576F3DF859}"/>
    <cellStyle name="Calculation 11 4 2" xfId="12797" xr:uid="{2394FE01-D4A8-4267-B095-B4342C3CF068}"/>
    <cellStyle name="Calculation 11 4 3" xfId="10174" xr:uid="{F4008BBD-2743-4889-B94F-79AF8FFD2002}"/>
    <cellStyle name="Calculation 11 4 4" xfId="11783" xr:uid="{78948F74-4F3E-4290-87E0-685138E0026D}"/>
    <cellStyle name="Calculation 11 4 5" xfId="11019" xr:uid="{942EC785-F47A-4572-B083-50B48A87ED6B}"/>
    <cellStyle name="Calculation 11 4 6" xfId="13097" xr:uid="{589356D6-BAC7-48D7-A758-6E71309C6647}"/>
    <cellStyle name="Calculation 11 4 7" xfId="9922" xr:uid="{403425B4-0CC6-4FE2-990C-63BC1FE3BD33}"/>
    <cellStyle name="Calculation 11 4 8" xfId="13318" xr:uid="{F2E5B498-EFE7-4332-BF5F-BBE22A53FB81}"/>
    <cellStyle name="Calculation 11 5" xfId="7909" xr:uid="{703ED36C-770E-47EF-BED0-766C2B841698}"/>
    <cellStyle name="Calculation 11 5 2" xfId="12902" xr:uid="{64A82E27-F14A-4BF9-B0D5-3D3EF5594EAA}"/>
    <cellStyle name="Calculation 11 5 3" xfId="10077" xr:uid="{3995A98F-62B2-4FFF-933C-A218B862C25E}"/>
    <cellStyle name="Calculation 11 5 4" xfId="12145" xr:uid="{01C5CB23-9550-4435-837A-63E3C09AB205}"/>
    <cellStyle name="Calculation 11 5 5" xfId="10711" xr:uid="{82CB848A-00F7-49E7-A1F2-E7DA9E5143B8}"/>
    <cellStyle name="Calculation 11 5 6" xfId="11665" xr:uid="{5EC305E6-C4E8-45DB-BEE2-BBC2F7CBD572}"/>
    <cellStyle name="Calculation 11 5 7" xfId="11113" xr:uid="{B8DE0D8F-F7E4-4AAB-B853-A999B308D4F8}"/>
    <cellStyle name="Calculation 11 5 8" xfId="12553" xr:uid="{8A40BEA2-DD16-47B0-B1A3-6C11F561A192}"/>
    <cellStyle name="Calculation 11 6" xfId="10182" xr:uid="{D2CA5EAB-D27E-40BE-8F52-CDFF1D78EC9C}"/>
    <cellStyle name="Calculation 11 7" xfId="11775" xr:uid="{714D415E-20CA-4C81-A130-7750DF633066}"/>
    <cellStyle name="Calculation 11 8" xfId="11025" xr:uid="{7804BB90-7F0F-4DD0-8FAA-11EFF201182B}"/>
    <cellStyle name="Calculation 11 9" xfId="12061" xr:uid="{524A2B4A-34F2-4E10-8311-30FED568832E}"/>
    <cellStyle name="Calculation 12" xfId="808" xr:uid="{E72948A4-429A-4607-8D76-9792915B95BE}"/>
    <cellStyle name="Calculation 12 10" xfId="11273" xr:uid="{F6622D12-0EA0-4D5A-A546-BFB7BF35F1BA}"/>
    <cellStyle name="Calculation 12 11" xfId="13012" xr:uid="{842C7CBE-605A-4DC7-8C85-C259A4CAE0D3}"/>
    <cellStyle name="Calculation 12 12" xfId="9979" xr:uid="{D759A7F0-137B-41D6-8940-06342474DFED}"/>
    <cellStyle name="Calculation 12 2" xfId="6880" xr:uid="{48A3C941-5579-453E-A10D-8C0702098C35}"/>
    <cellStyle name="Calculation 12 2 10" xfId="16300" xr:uid="{A5B2BFD0-14EA-4F96-8E02-B26BE143DEC8}"/>
    <cellStyle name="Calculation 12 2 11" xfId="17172" xr:uid="{956D355E-5E83-4CEB-9CAF-35FBF8DE694A}"/>
    <cellStyle name="Calculation 12 2 2" xfId="7217" xr:uid="{85E0DE2F-1109-4C7D-8214-52BFA1A52170}"/>
    <cellStyle name="Calculation 12 2 2 10" xfId="12541" xr:uid="{5E64D093-65DB-42EF-9D31-049B02B2173F}"/>
    <cellStyle name="Calculation 12 2 2 2" xfId="8857" xr:uid="{FA4E319C-E484-4688-BD71-DF093D380713}"/>
    <cellStyle name="Calculation 12 2 2 2 2" xfId="13508" xr:uid="{A1B3D28F-47E3-478B-AA10-9A0E782560AC}"/>
    <cellStyle name="Calculation 12 2 2 2 3" xfId="14512" xr:uid="{B28903FB-6199-4867-A27A-464433BD8F57}"/>
    <cellStyle name="Calculation 12 2 2 2 4" xfId="15470" xr:uid="{9D69C7CF-53A8-4BB5-9788-5EAA7466DB2B}"/>
    <cellStyle name="Calculation 12 2 2 2 5" xfId="16395" xr:uid="{AF6B3DE8-DFAA-40F1-A45A-F38DFF02B2C5}"/>
    <cellStyle name="Calculation 12 2 2 2 6" xfId="17266" xr:uid="{A145D935-16D7-4077-B079-335A4E2967B9}"/>
    <cellStyle name="Calculation 12 2 2 2 7" xfId="18112" xr:uid="{0F000602-3BD5-4A1C-8970-349D440A4A4C}"/>
    <cellStyle name="Calculation 12 2 2 2 8" xfId="18876" xr:uid="{D1B2956F-D5A4-47EE-BD26-DD97BF27233B}"/>
    <cellStyle name="Calculation 12 2 2 3" xfId="9703" xr:uid="{AC8BC6B3-9149-47C1-B02D-2DEEFE1D01C4}"/>
    <cellStyle name="Calculation 12 2 2 3 2" xfId="14107" xr:uid="{8C104BE0-43C2-4AF4-BCF0-4A05EDCD7A92}"/>
    <cellStyle name="Calculation 12 2 2 3 3" xfId="15067" xr:uid="{A3A1213A-1B33-4EF1-9602-121251D496F0}"/>
    <cellStyle name="Calculation 12 2 2 3 4" xfId="16019" xr:uid="{065F1285-B216-40A1-BC41-A303DC4C8A32}"/>
    <cellStyle name="Calculation 12 2 2 3 5" xfId="16893" xr:uid="{A3EFE421-B8A0-436F-8050-15C73D3F5D60}"/>
    <cellStyle name="Calculation 12 2 2 3 6" xfId="17758" xr:uid="{8238FF87-9AD0-49A5-98CD-3477442AB4E9}"/>
    <cellStyle name="Calculation 12 2 2 3 7" xfId="18534" xr:uid="{91C6BB89-E936-4F82-8E86-286C779A2518}"/>
    <cellStyle name="Calculation 12 2 2 3 8" xfId="19291" xr:uid="{5D335599-111C-4081-A197-521C05F909E4}"/>
    <cellStyle name="Calculation 12 2 2 4" xfId="12480" xr:uid="{EF12BB20-CDF1-48CE-8F19-CE15B0B51091}"/>
    <cellStyle name="Calculation 12 2 2 5" xfId="10399" xr:uid="{247CF025-0AE0-45F3-8DA2-13E274F6AB06}"/>
    <cellStyle name="Calculation 12 2 2 6" xfId="11986" xr:uid="{0FAE4CFA-5B79-441C-8364-F9E0B22BEDFA}"/>
    <cellStyle name="Calculation 12 2 2 7" xfId="10841" xr:uid="{79C57CA9-FA71-4CB6-A885-71BEEC9AA68A}"/>
    <cellStyle name="Calculation 12 2 2 8" xfId="11579" xr:uid="{97A524C9-84DE-40C9-A873-34C2BAC6ACAF}"/>
    <cellStyle name="Calculation 12 2 2 9" xfId="11173" xr:uid="{479471BD-55C3-40CF-95EA-B9F4F0600A47}"/>
    <cellStyle name="Calculation 12 2 3" xfId="8520" xr:uid="{3B1BA331-87FE-4ABD-856D-A82D42BCE436}"/>
    <cellStyle name="Calculation 12 2 3 2" xfId="13260" xr:uid="{5F10B234-AB1E-4E39-8C34-1AC2AD1D5A2E}"/>
    <cellStyle name="Calculation 12 2 3 3" xfId="14280" xr:uid="{17E7277B-DA11-4BF2-9F07-20CE13C40962}"/>
    <cellStyle name="Calculation 12 2 3 4" xfId="15240" xr:uid="{6F778D26-AA66-4545-8B81-A51ADA8B064F}"/>
    <cellStyle name="Calculation 12 2 3 5" xfId="16189" xr:uid="{8297B45B-CCF7-4028-9DA8-5CFFB04071D8}"/>
    <cellStyle name="Calculation 12 2 3 6" xfId="17062" xr:uid="{55D2F0A9-164A-443D-BEC2-965C2781D1D7}"/>
    <cellStyle name="Calculation 12 2 3 7" xfId="17927" xr:uid="{34E455AE-1AAD-446A-9985-C595AF58A0DD}"/>
    <cellStyle name="Calculation 12 2 3 8" xfId="18703" xr:uid="{1255F9C3-9CB8-4796-AFBD-C783ECB62844}"/>
    <cellStyle name="Calculation 12 2 4" xfId="9530" xr:uid="{027513E9-6D31-44D8-AE39-D7364581FC37}"/>
    <cellStyle name="Calculation 12 2 4 2" xfId="13934" xr:uid="{1E823006-18C5-4155-B62A-F46F88DA2963}"/>
    <cellStyle name="Calculation 12 2 4 3" xfId="14894" xr:uid="{B3D5C057-AF0C-47BC-A166-53CA7E9793E5}"/>
    <cellStyle name="Calculation 12 2 4 4" xfId="15846" xr:uid="{29D10AE9-0D25-41B4-8B4D-5A8E06B32D68}"/>
    <cellStyle name="Calculation 12 2 4 5" xfId="16720" xr:uid="{E2D43D18-3342-476B-A2FE-7A56FD207BCF}"/>
    <cellStyle name="Calculation 12 2 4 6" xfId="17585" xr:uid="{4298DA9B-4DC8-4131-A9B7-26FC00A9B031}"/>
    <cellStyle name="Calculation 12 2 4 7" xfId="18361" xr:uid="{AB27F1F7-0E7A-4FFB-A532-F761CE8537F7}"/>
    <cellStyle name="Calculation 12 2 4 8" xfId="19118" xr:uid="{CA69761E-8051-43E5-9F3D-922D91B96700}"/>
    <cellStyle name="Calculation 12 2 5" xfId="12231" xr:uid="{03E296A8-03F7-445E-B214-2DDE63F56133}"/>
    <cellStyle name="Calculation 12 2 6" xfId="10632" xr:uid="{6969E789-B35B-40F3-A266-52D33E535D67}"/>
    <cellStyle name="Calculation 12 2 7" xfId="13402" xr:uid="{55BBC6F6-011F-4E00-AADF-16E0B6808448}"/>
    <cellStyle name="Calculation 12 2 8" xfId="14411" xr:uid="{289AF538-035E-44AA-A513-3B44F0DB3D4B}"/>
    <cellStyle name="Calculation 12 2 9" xfId="15369" xr:uid="{06B7395F-04AD-4563-B633-3ACA44F22F22}"/>
    <cellStyle name="Calculation 12 3" xfId="6970" xr:uid="{7A04D3EC-DE59-44BD-AE16-56727EE2D9DF}"/>
    <cellStyle name="Calculation 12 3 10" xfId="17330" xr:uid="{0A50234C-D304-432A-8E39-84589299ED12}"/>
    <cellStyle name="Calculation 12 3 2" xfId="8609" xr:uid="{BBC5DB35-7279-4A13-AC38-47B7AF3EF81A}"/>
    <cellStyle name="Calculation 12 3 2 2" xfId="13331" xr:uid="{FDFF2E97-269D-4DD3-8FCF-5EF5395A466F}"/>
    <cellStyle name="Calculation 12 3 2 3" xfId="14345" xr:uid="{E43F7CBA-87DC-4BBD-A59A-27C9D4E1CA0F}"/>
    <cellStyle name="Calculation 12 3 2 4" xfId="15305" xr:uid="{F8B1ED02-DDA8-4B28-88D1-7FB497F6E9C9}"/>
    <cellStyle name="Calculation 12 3 2 5" xfId="16249" xr:uid="{35068769-2876-4B62-8FD7-B3EC66684EC8}"/>
    <cellStyle name="Calculation 12 3 2 6" xfId="17122" xr:uid="{A9468163-AD43-4262-8101-7D7AEA3FB36B}"/>
    <cellStyle name="Calculation 12 3 2 7" xfId="17987" xr:uid="{7499E3A7-915B-4266-AB35-8C56FA44907A}"/>
    <cellStyle name="Calculation 12 3 2 8" xfId="18762" xr:uid="{B39820A4-7AB8-4FD8-B945-561DA058736F}"/>
    <cellStyle name="Calculation 12 3 3" xfId="9589" xr:uid="{4B301F79-A655-4EC4-8CA5-617D0AB56701}"/>
    <cellStyle name="Calculation 12 3 3 2" xfId="13993" xr:uid="{5DEC6714-1B84-44A5-A912-0A6A110D03A1}"/>
    <cellStyle name="Calculation 12 3 3 3" xfId="14953" xr:uid="{50ADA2EE-4F6A-4CF0-BA3F-1AABAD1D0504}"/>
    <cellStyle name="Calculation 12 3 3 4" xfId="15905" xr:uid="{60C38AB1-8CD3-48F3-A7B4-5BFA91A5EBFB}"/>
    <cellStyle name="Calculation 12 3 3 5" xfId="16779" xr:uid="{451B3F13-D2D5-4EA2-95C3-7E5BC3AE2F7E}"/>
    <cellStyle name="Calculation 12 3 3 6" xfId="17644" xr:uid="{00EB3FC6-3A00-4DB7-BD78-677580D1AB68}"/>
    <cellStyle name="Calculation 12 3 3 7" xfId="18420" xr:uid="{3C8F313D-93A1-4E68-8622-3DCA80D0D429}"/>
    <cellStyle name="Calculation 12 3 3 8" xfId="19177" xr:uid="{877B9100-1E09-434C-8587-9DD24F4B32D9}"/>
    <cellStyle name="Calculation 12 3 4" xfId="12304" xr:uid="{39FCEA1D-790C-4FD7-87DF-776C7336C172}"/>
    <cellStyle name="Calculation 12 3 5" xfId="10564" xr:uid="{CFEC5A91-F3C8-4F78-B5E3-D4750B77EF68}"/>
    <cellStyle name="Calculation 12 3 6" xfId="13629" xr:uid="{CFD02D02-CD49-4C5B-B3B8-2A0C30CBF550}"/>
    <cellStyle name="Calculation 12 3 7" xfId="14607" xr:uid="{44DCD942-73DE-46C3-B1D0-87682E7EA0CD}"/>
    <cellStyle name="Calculation 12 3 8" xfId="15560" xr:uid="{C4E21666-7EA6-45F9-AACF-CA98C2E5D032}"/>
    <cellStyle name="Calculation 12 3 9" xfId="16459" xr:uid="{7A94FD12-FF18-4D32-8327-A87AA8C7CC94}"/>
    <cellStyle name="Calculation 12 4" xfId="7771" xr:uid="{D7BD0C82-8887-4615-8042-3C2A7696976E}"/>
    <cellStyle name="Calculation 12 4 2" xfId="12798" xr:uid="{258475CD-DE12-432A-9775-5FFFE1C331D8}"/>
    <cellStyle name="Calculation 12 4 3" xfId="10173" xr:uid="{1B3F1DD3-8C65-4DB8-AF96-31D9E5D6BBDF}"/>
    <cellStyle name="Calculation 12 4 4" xfId="11784" xr:uid="{E86D7E5F-DFBA-4605-B985-6B996F5754A2}"/>
    <cellStyle name="Calculation 12 4 5" xfId="11018" xr:uid="{FD0DD8E8-599C-4270-B510-DD273B8FF9C0}"/>
    <cellStyle name="Calculation 12 4 6" xfId="11967" xr:uid="{0C04ADAA-44DB-4417-9A4C-F9D38979A9DF}"/>
    <cellStyle name="Calculation 12 4 7" xfId="10857" xr:uid="{956DAAFF-1328-42B0-BEAA-086939A8BCDE}"/>
    <cellStyle name="Calculation 12 4 8" xfId="11563" xr:uid="{008A9EC7-ECCD-4E55-9402-23A5C1445341}"/>
    <cellStyle name="Calculation 12 5" xfId="7908" xr:uid="{1263BA2A-37B5-45F5-B362-4ABE8CAC9987}"/>
    <cellStyle name="Calculation 12 5 2" xfId="12901" xr:uid="{1BA97B2C-DFEF-4D19-ADB7-B4CA9A5EC840}"/>
    <cellStyle name="Calculation 12 5 3" xfId="10078" xr:uid="{F979311A-4B49-49B3-B7D8-EDCF7914C6A5}"/>
    <cellStyle name="Calculation 12 5 4" xfId="13173" xr:uid="{02C2ED70-B4E0-4504-8D75-2CBF9467B804}"/>
    <cellStyle name="Calculation 12 5 5" xfId="9862" xr:uid="{D21ACEBD-9FD0-4591-8318-2C698A5B03B0}"/>
    <cellStyle name="Calculation 12 5 6" xfId="11889" xr:uid="{C133F746-7929-4224-ACE4-63D8EBD4C7F4}"/>
    <cellStyle name="Calculation 12 5 7" xfId="10923" xr:uid="{BBCFDE64-7759-4EB3-BB8E-219786F07AD4}"/>
    <cellStyle name="Calculation 12 5 8" xfId="11506" xr:uid="{425E9D8F-E1F3-4258-A071-BAD18BAD2014}"/>
    <cellStyle name="Calculation 12 6" xfId="10183" xr:uid="{40B21251-AB9C-4457-A66A-E1F2E96A4D42}"/>
    <cellStyle name="Calculation 12 7" xfId="11774" xr:uid="{DCE0E6FE-7E3F-480D-8169-12AE60FD9CBB}"/>
    <cellStyle name="Calculation 12 8" xfId="11026" xr:uid="{1F28BC7A-26E3-42DD-80C3-0FEDE301D51B}"/>
    <cellStyle name="Calculation 12 9" xfId="11454" xr:uid="{BE2F2E2F-3D57-4395-9373-9295DBE6453A}"/>
    <cellStyle name="Calculation 13" xfId="809" xr:uid="{BEE2DE12-F9F8-4F92-90CD-90AC0AEA62FF}"/>
    <cellStyle name="Calculation 13 10" xfId="10101" xr:uid="{D7D5D01B-6B9A-438C-B8D1-4DF238225921}"/>
    <cellStyle name="Calculation 13 11" xfId="12933" xr:uid="{B195013B-694D-4459-A1AE-FCD689AA22CD}"/>
    <cellStyle name="Calculation 13 12" xfId="10053" xr:uid="{430EC03F-4F96-488D-8859-556D0EAE2BD4}"/>
    <cellStyle name="Calculation 13 2" xfId="6879" xr:uid="{EF21BF9C-0269-4512-B544-6DB4D0FABB5A}"/>
    <cellStyle name="Calculation 13 2 10" xfId="9891" xr:uid="{76557D79-70F8-4709-A97B-9DA7C83A13C8}"/>
    <cellStyle name="Calculation 13 2 11" xfId="11839" xr:uid="{3A5D22C6-1926-4D60-8C29-536BB6A9DB0F}"/>
    <cellStyle name="Calculation 13 2 2" xfId="7218" xr:uid="{1E1C44FE-923C-4E5E-A41E-C34DFEE346B0}"/>
    <cellStyle name="Calculation 13 2 2 10" xfId="13424" xr:uid="{5034502B-68CE-4944-9AC8-722265CF6413}"/>
    <cellStyle name="Calculation 13 2 2 2" xfId="8858" xr:uid="{A16ABC19-D55C-43D3-BBD8-FD8894A6CEF9}"/>
    <cellStyle name="Calculation 13 2 2 2 2" xfId="13509" xr:uid="{0DD9C437-F670-4A82-9E33-0FDF295C59D8}"/>
    <cellStyle name="Calculation 13 2 2 2 3" xfId="14513" xr:uid="{DC59E0C8-C0D5-47CC-8894-236A8E15BE36}"/>
    <cellStyle name="Calculation 13 2 2 2 4" xfId="15471" xr:uid="{C7BFB34B-131D-49BA-BE81-46DCCB0A2F3F}"/>
    <cellStyle name="Calculation 13 2 2 2 5" xfId="16396" xr:uid="{3CAFAA36-5B90-4225-A3E0-85BED7BAF7D2}"/>
    <cellStyle name="Calculation 13 2 2 2 6" xfId="17267" xr:uid="{0D5D2F14-A539-4C39-A758-033031EF9820}"/>
    <cellStyle name="Calculation 13 2 2 2 7" xfId="18113" xr:uid="{9E5675DA-4022-41D2-8048-0D3353EB6FB2}"/>
    <cellStyle name="Calculation 13 2 2 2 8" xfId="18877" xr:uid="{93B6FCF1-7815-4F60-90E4-AE86EE81679A}"/>
    <cellStyle name="Calculation 13 2 2 3" xfId="9704" xr:uid="{60E5CBB7-29F1-444E-B9C9-B5E237846DB4}"/>
    <cellStyle name="Calculation 13 2 2 3 2" xfId="14108" xr:uid="{F2C62DF2-0903-4DA4-89FF-BC0B905A7EF6}"/>
    <cellStyle name="Calculation 13 2 2 3 3" xfId="15068" xr:uid="{CA69D59D-2163-4DD7-9394-E333E7D2DDE3}"/>
    <cellStyle name="Calculation 13 2 2 3 4" xfId="16020" xr:uid="{F2481F9B-C1FE-4DC7-AD88-478F17FFF3BA}"/>
    <cellStyle name="Calculation 13 2 2 3 5" xfId="16894" xr:uid="{1E8F89C9-F112-4C50-B01B-81AE7A162967}"/>
    <cellStyle name="Calculation 13 2 2 3 6" xfId="17759" xr:uid="{686918A9-72F5-40D6-8D82-5CA2DA99B800}"/>
    <cellStyle name="Calculation 13 2 2 3 7" xfId="18535" xr:uid="{045F135B-B0FE-4C6F-A4C0-698ECF54B72B}"/>
    <cellStyle name="Calculation 13 2 2 3 8" xfId="19292" xr:uid="{98064BE4-74BF-4B66-A619-25DCBC46A479}"/>
    <cellStyle name="Calculation 13 2 2 4" xfId="12481" xr:uid="{DE79CF32-4B56-4A20-8BF7-3DB4372A3ED2}"/>
    <cellStyle name="Calculation 13 2 2 5" xfId="10398" xr:uid="{D8289644-69C0-4080-9422-F4A9973C1D76}"/>
    <cellStyle name="Calculation 13 2 2 6" xfId="12636" xr:uid="{2C79423F-B2D9-4E20-BEF0-25B26ED26C69}"/>
    <cellStyle name="Calculation 13 2 2 7" xfId="10273" xr:uid="{C690A416-FBAE-4455-9801-CDB2F8EEC299}"/>
    <cellStyle name="Calculation 13 2 2 8" xfId="13047" xr:uid="{4CF06D63-00A3-4369-80AD-97547C11977C}"/>
    <cellStyle name="Calculation 13 2 2 9" xfId="9953" xr:uid="{02D3141B-84F9-443B-95EB-1C6ADDAC7CA1}"/>
    <cellStyle name="Calculation 13 2 3" xfId="8519" xr:uid="{7D80651B-3B9B-4EAD-A054-1CEEB5161C3B}"/>
    <cellStyle name="Calculation 13 2 3 2" xfId="13259" xr:uid="{32657EA5-020C-4FA6-A2D3-E0CA9D356895}"/>
    <cellStyle name="Calculation 13 2 3 3" xfId="14279" xr:uid="{02ED2415-E926-4AC5-8597-17F69B34DA61}"/>
    <cellStyle name="Calculation 13 2 3 4" xfId="15239" xr:uid="{0FF47691-AF2B-4F5B-BDB3-67840EEEED1A}"/>
    <cellStyle name="Calculation 13 2 3 5" xfId="16188" xr:uid="{87136909-9563-47EE-9657-8985809DA809}"/>
    <cellStyle name="Calculation 13 2 3 6" xfId="17061" xr:uid="{28FF99D7-0D67-480E-9581-ECC324F0D6CC}"/>
    <cellStyle name="Calculation 13 2 3 7" xfId="17926" xr:uid="{AC899C56-A1BB-4C16-AA4E-E7853A085619}"/>
    <cellStyle name="Calculation 13 2 3 8" xfId="18702" xr:uid="{95FF37C2-9E80-4627-984F-5FE392AF6EFC}"/>
    <cellStyle name="Calculation 13 2 4" xfId="9529" xr:uid="{B1D0A5CC-F6DB-405B-8BD1-09BBECEC28D9}"/>
    <cellStyle name="Calculation 13 2 4 2" xfId="13933" xr:uid="{BF56A0D9-9113-4E93-900D-EE82B18032CC}"/>
    <cellStyle name="Calculation 13 2 4 3" xfId="14893" xr:uid="{24867B1A-3AD9-4E6D-AB0A-CB3E656ED2B4}"/>
    <cellStyle name="Calculation 13 2 4 4" xfId="15845" xr:uid="{6D622AB2-C8B7-42A3-8949-2101508FD82A}"/>
    <cellStyle name="Calculation 13 2 4 5" xfId="16719" xr:uid="{030CC3F4-FD23-4395-A018-EA0011819D7B}"/>
    <cellStyle name="Calculation 13 2 4 6" xfId="17584" xr:uid="{2C342FFE-42AE-49BE-B0B9-09335D465A6F}"/>
    <cellStyle name="Calculation 13 2 4 7" xfId="18360" xr:uid="{FF1C4172-BC1C-4B84-A15F-7897EAEA85AE}"/>
    <cellStyle name="Calculation 13 2 4 8" xfId="19117" xr:uid="{35311523-8EBE-4E5B-A1FC-F825DD3DA9E4}"/>
    <cellStyle name="Calculation 13 2 5" xfId="12230" xr:uid="{8FCE4F8C-08CD-400C-AF40-1181BD83D184}"/>
    <cellStyle name="Calculation 13 2 6" xfId="10633" xr:uid="{5BE52E51-065C-4151-9C9D-3D9D7F07E475}"/>
    <cellStyle name="Calculation 13 2 7" xfId="12371" xr:uid="{5C091625-47FC-45F6-85B7-5A374051E75B}"/>
    <cellStyle name="Calculation 13 2 8" xfId="10502" xr:uid="{8A199F78-A142-4EC4-9735-A50DC947DBEB}"/>
    <cellStyle name="Calculation 13 2 9" xfId="13137" xr:uid="{27F9CD0A-1952-4FE9-AEA1-9E10FD23852C}"/>
    <cellStyle name="Calculation 13 3" xfId="6971" xr:uid="{8EBE0AC8-CEB2-489E-80E3-C784A8C29602}"/>
    <cellStyle name="Calculation 13 3 10" xfId="10917" xr:uid="{E7DF8848-59DF-474A-9976-E50952413194}"/>
    <cellStyle name="Calculation 13 3 2" xfId="8610" xr:uid="{2EC207FE-D1F8-4C26-BF72-F9F3231E4145}"/>
    <cellStyle name="Calculation 13 3 2 2" xfId="13332" xr:uid="{CED2B52D-A4E2-4717-A042-7715839499DE}"/>
    <cellStyle name="Calculation 13 3 2 3" xfId="14346" xr:uid="{EDD94999-F262-407D-99C9-B05B424DE79C}"/>
    <cellStyle name="Calculation 13 3 2 4" xfId="15306" xr:uid="{234FCC78-8D9A-4DC5-82FC-4A913C827DFD}"/>
    <cellStyle name="Calculation 13 3 2 5" xfId="16250" xr:uid="{0311BC4B-F7F1-490B-AA93-AC61DD0B8902}"/>
    <cellStyle name="Calculation 13 3 2 6" xfId="17123" xr:uid="{DA76A7FA-5131-47D8-A755-CB6872FC49EB}"/>
    <cellStyle name="Calculation 13 3 2 7" xfId="17988" xr:uid="{115498AC-1D29-493D-94D2-4CB40F068A71}"/>
    <cellStyle name="Calculation 13 3 2 8" xfId="18763" xr:uid="{2E4F0658-EE7E-4133-B7C1-358C60793C1F}"/>
    <cellStyle name="Calculation 13 3 3" xfId="9590" xr:uid="{3D539231-2009-4787-9631-C102D190FB59}"/>
    <cellStyle name="Calculation 13 3 3 2" xfId="13994" xr:uid="{ACB795AC-D6C9-416A-A421-2ED7D3FFAC3E}"/>
    <cellStyle name="Calculation 13 3 3 3" xfId="14954" xr:uid="{5716D523-D8BE-415A-BB54-86E153301675}"/>
    <cellStyle name="Calculation 13 3 3 4" xfId="15906" xr:uid="{2CFA0A03-AA62-42CC-A0AF-B6C7649CA055}"/>
    <cellStyle name="Calculation 13 3 3 5" xfId="16780" xr:uid="{1A4D387D-9168-4FE1-A645-12576E48C8FC}"/>
    <cellStyle name="Calculation 13 3 3 6" xfId="17645" xr:uid="{E376727F-13DC-4683-88E3-47DA75FDCBF8}"/>
    <cellStyle name="Calculation 13 3 3 7" xfId="18421" xr:uid="{508D675A-0BE5-41AB-BA1E-02DA0945F30D}"/>
    <cellStyle name="Calculation 13 3 3 8" xfId="19178" xr:uid="{7C37A89B-38F4-4A12-936B-AC3CEBDF9ED5}"/>
    <cellStyle name="Calculation 13 3 4" xfId="12305" xr:uid="{03604E92-C1B8-4D34-A2EA-498EA68D2C40}"/>
    <cellStyle name="Calculation 13 3 5" xfId="10563" xr:uid="{B5F692EF-418A-4EE4-8BE1-49CE5AF51350}"/>
    <cellStyle name="Calculation 13 3 6" xfId="13125" xr:uid="{D4F6D9C9-F4AC-42C7-A1F0-E7F771F43452}"/>
    <cellStyle name="Calculation 13 3 7" xfId="9900" xr:uid="{3748BF6A-66A9-44F1-A01E-A3BD8FB5966E}"/>
    <cellStyle name="Calculation 13 3 8" xfId="9836" xr:uid="{D7B78D21-33A8-4F15-8314-A943BF11FEC8}"/>
    <cellStyle name="Calculation 13 3 9" xfId="11898" xr:uid="{9411040E-D68D-437B-891D-7897711A152B}"/>
    <cellStyle name="Calculation 13 4" xfId="7772" xr:uid="{F2D819F9-FB33-4078-9D7E-04EA6C905165}"/>
    <cellStyle name="Calculation 13 4 2" xfId="12799" xr:uid="{7CF55DD3-EE34-4564-928F-D9B3DF238087}"/>
    <cellStyle name="Calculation 13 4 3" xfId="10172" xr:uid="{F0A52ACC-E4DE-4E01-A133-39FB8D044489}"/>
    <cellStyle name="Calculation 13 4 4" xfId="9830" xr:uid="{69C51FA0-3B62-4853-B02C-EBCA04A1596C}"/>
    <cellStyle name="Calculation 13 4 5" xfId="11937" xr:uid="{B4A32897-8CCD-4F19-AF58-84AFCA1B804C}"/>
    <cellStyle name="Calculation 13 4 6" xfId="10878" xr:uid="{6A102EA6-28CD-473D-BC04-DF8D74A0C8CD}"/>
    <cellStyle name="Calculation 13 4 7" xfId="11544" xr:uid="{67A49500-0186-4441-BF6C-BCC852A8FE85}"/>
    <cellStyle name="Calculation 13 4 8" xfId="11193" xr:uid="{0EFB3CEC-F7D0-449B-A657-8DEED2C58F8C}"/>
    <cellStyle name="Calculation 13 5" xfId="7907" xr:uid="{D5CF1D69-6BD3-420B-B0BB-9D5EB0E959ED}"/>
    <cellStyle name="Calculation 13 5 2" xfId="12900" xr:uid="{69CE3865-3016-40F5-90C4-68A218276A35}"/>
    <cellStyle name="Calculation 13 5 3" xfId="10079" xr:uid="{4F354B64-283A-44D1-AB6C-C449C46A6503}"/>
    <cellStyle name="Calculation 13 5 4" xfId="13699" xr:uid="{7A6B3135-1D70-4273-9356-A2FB46111D1B}"/>
    <cellStyle name="Calculation 13 5 5" xfId="14665" xr:uid="{242939B0-852C-4163-BC81-1CA5566C824F}"/>
    <cellStyle name="Calculation 13 5 6" xfId="15617" xr:uid="{FCEFE06D-707A-464C-A941-B917E1D15DFC}"/>
    <cellStyle name="Calculation 13 5 7" xfId="16502" xr:uid="{C324E289-9CEF-455E-815B-74D1EABEE541}"/>
    <cellStyle name="Calculation 13 5 8" xfId="17370" xr:uid="{48D18CF6-D335-4A83-8D36-8AFEF9CD532B}"/>
    <cellStyle name="Calculation 13 6" xfId="10184" xr:uid="{BB61CC03-CD5F-4A2C-BA71-1D41474FC7DE}"/>
    <cellStyle name="Calculation 13 7" xfId="11773" xr:uid="{6163878D-2D85-47F8-9E54-A2BFB5B75679}"/>
    <cellStyle name="Calculation 13 8" xfId="11027" xr:uid="{FE29C35C-18AA-4CC0-8D8D-057DF1DE0071}"/>
    <cellStyle name="Calculation 13 9" xfId="12877" xr:uid="{30D9F5F8-580C-4856-B365-3EBE142B3D34}"/>
    <cellStyle name="Calculation 14" xfId="810" xr:uid="{3CF3C963-8810-4D11-A486-4FC96CFF7C7B}"/>
    <cellStyle name="Calculation 14 10" xfId="14399" xr:uid="{57CB0294-79D2-4EF4-BAF2-84543960F9B5}"/>
    <cellStyle name="Calculation 14 11" xfId="15357" xr:uid="{6F886C20-E422-4DE1-AB55-7604C9989C1C}"/>
    <cellStyle name="Calculation 14 12" xfId="16295" xr:uid="{B6003F65-F193-4D66-8787-30E350BB1094}"/>
    <cellStyle name="Calculation 14 2" xfId="6878" xr:uid="{D2DFD364-8608-4A22-94E4-F163BE138A6B}"/>
    <cellStyle name="Calculation 14 2 10" xfId="10830" xr:uid="{F2B76F73-C04E-4D52-92A6-3B72DEB6B0D7}"/>
    <cellStyle name="Calculation 14 2 11" xfId="11590" xr:uid="{6471990F-20E3-4473-BFD1-F3348AECA316}"/>
    <cellStyle name="Calculation 14 2 2" xfId="7219" xr:uid="{A77E86D3-CE64-4B53-8277-802F03874578}"/>
    <cellStyle name="Calculation 14 2 2 10" xfId="17347" xr:uid="{0BA56215-739B-440B-BE11-85B0A1A19B29}"/>
    <cellStyle name="Calculation 14 2 2 2" xfId="8859" xr:uid="{CA540A66-6043-425C-9942-A66CFCB116E2}"/>
    <cellStyle name="Calculation 14 2 2 2 2" xfId="13510" xr:uid="{DA9E868F-FF73-4DAD-A455-A0FD939655ED}"/>
    <cellStyle name="Calculation 14 2 2 2 3" xfId="14514" xr:uid="{5A2A8633-C6CF-45A0-9957-9C1C7D3FFD95}"/>
    <cellStyle name="Calculation 14 2 2 2 4" xfId="15472" xr:uid="{F0138F14-C63F-413A-B793-2EACB6F2763A}"/>
    <cellStyle name="Calculation 14 2 2 2 5" xfId="16397" xr:uid="{C155C750-4086-41C0-BFF1-DF5DB9381EBF}"/>
    <cellStyle name="Calculation 14 2 2 2 6" xfId="17268" xr:uid="{592D78FE-D203-4C3C-BEAA-82F9A8BA57F9}"/>
    <cellStyle name="Calculation 14 2 2 2 7" xfId="18114" xr:uid="{E336B123-4DDB-4990-9095-A08182EDD026}"/>
    <cellStyle name="Calculation 14 2 2 2 8" xfId="18878" xr:uid="{CB6B4749-10A3-42F1-ABB3-2D005441971E}"/>
    <cellStyle name="Calculation 14 2 2 3" xfId="9705" xr:uid="{9DDF6AB0-CA64-46FD-94D7-F25B5F608958}"/>
    <cellStyle name="Calculation 14 2 2 3 2" xfId="14109" xr:uid="{81487EF0-CB9C-4DB9-BE93-BD11256DEA98}"/>
    <cellStyle name="Calculation 14 2 2 3 3" xfId="15069" xr:uid="{FA676036-91B5-4DB1-ABDD-1A72EA1E6A9D}"/>
    <cellStyle name="Calculation 14 2 2 3 4" xfId="16021" xr:uid="{606D405B-3911-49D4-A61C-30487898B796}"/>
    <cellStyle name="Calculation 14 2 2 3 5" xfId="16895" xr:uid="{3780EEFA-3696-4B0C-A447-C030308225BA}"/>
    <cellStyle name="Calculation 14 2 2 3 6" xfId="17760" xr:uid="{A689D0A7-378D-4F35-8D6A-A7694FFEDCA7}"/>
    <cellStyle name="Calculation 14 2 2 3 7" xfId="18536" xr:uid="{17D9F3EE-D21E-4403-AFB6-A58745BCACEB}"/>
    <cellStyle name="Calculation 14 2 2 3 8" xfId="19293" xr:uid="{0D99D52C-990C-4482-9133-9862CA0CDC9C}"/>
    <cellStyle name="Calculation 14 2 2 4" xfId="12482" xr:uid="{995A2719-8C5C-43B0-A525-CC93D29628F8}"/>
    <cellStyle name="Calculation 14 2 2 5" xfId="10397" xr:uid="{833362EE-4EDD-4787-9916-D5666CF3C6B8}"/>
    <cellStyle name="Calculation 14 2 2 6" xfId="13655" xr:uid="{8AD3FAF2-76C3-40DC-8BAD-13F8F067F41D}"/>
    <cellStyle name="Calculation 14 2 2 7" xfId="14631" xr:uid="{5F702A14-CFB0-4312-955D-AC69B014929F}"/>
    <cellStyle name="Calculation 14 2 2 8" xfId="15583" xr:uid="{02D99ED4-F6D0-4332-BB0E-907BCEC9B971}"/>
    <cellStyle name="Calculation 14 2 2 9" xfId="16478" xr:uid="{69020273-2F8B-4C5C-BF1A-DB505F952006}"/>
    <cellStyle name="Calculation 14 2 3" xfId="8518" xr:uid="{506DF790-AE61-4F70-A6A4-F28D36B9787E}"/>
    <cellStyle name="Calculation 14 2 3 2" xfId="13258" xr:uid="{19552E93-B81F-423F-8231-4D94FD2D614A}"/>
    <cellStyle name="Calculation 14 2 3 3" xfId="14278" xr:uid="{E6F97F08-4F8F-442C-ABF1-4D0AA63B26E8}"/>
    <cellStyle name="Calculation 14 2 3 4" xfId="15238" xr:uid="{E8F7A398-7AFA-4094-B719-69F57B41629C}"/>
    <cellStyle name="Calculation 14 2 3 5" xfId="16187" xr:uid="{1DE3D6C8-0CA5-4D7C-8C04-66FDE5144926}"/>
    <cellStyle name="Calculation 14 2 3 6" xfId="17060" xr:uid="{53FE3932-C515-4502-8726-38B05A71974C}"/>
    <cellStyle name="Calculation 14 2 3 7" xfId="17925" xr:uid="{A740829F-EA04-4833-B920-C95B086B5D11}"/>
    <cellStyle name="Calculation 14 2 3 8" xfId="18701" xr:uid="{12F5FA44-BBE3-4125-8D57-F3562EF9C86E}"/>
    <cellStyle name="Calculation 14 2 4" xfId="9528" xr:uid="{336BAFB4-765F-4A0A-99A5-FE3AD6769B21}"/>
    <cellStyle name="Calculation 14 2 4 2" xfId="13932" xr:uid="{EFA79A79-F49E-4AFE-B34A-1C3D30353DD6}"/>
    <cellStyle name="Calculation 14 2 4 3" xfId="14892" xr:uid="{EB5BC568-CC9D-4A66-A898-D236F9305867}"/>
    <cellStyle name="Calculation 14 2 4 4" xfId="15844" xr:uid="{F8F2CB23-5D6A-40FC-AC41-7482BCFB06BC}"/>
    <cellStyle name="Calculation 14 2 4 5" xfId="16718" xr:uid="{4BF6439A-3725-4341-8E1F-75D142510BE6}"/>
    <cellStyle name="Calculation 14 2 4 6" xfId="17583" xr:uid="{A9027373-F3B2-4C54-8E84-875D2684905A}"/>
    <cellStyle name="Calculation 14 2 4 7" xfId="18359" xr:uid="{7A3FB367-8879-4B42-B43E-B594B3CA0180}"/>
    <cellStyle name="Calculation 14 2 4 8" xfId="19116" xr:uid="{6090CEFD-EF27-433F-A535-173D16DA3B0B}"/>
    <cellStyle name="Calculation 14 2 5" xfId="12229" xr:uid="{5750B019-AFCA-44C2-86C5-70084E06CFFC}"/>
    <cellStyle name="Calculation 14 2 6" xfId="10634" xr:uid="{0F893D6D-7D8C-4533-AE2E-E99175EB0FDE}"/>
    <cellStyle name="Calculation 14 2 7" xfId="13035" xr:uid="{DF4DD335-1C19-4460-8791-A48E654FD1B0}"/>
    <cellStyle name="Calculation 14 2 8" xfId="9963" xr:uid="{44E36F98-F88A-4EC7-9797-2F12689B8EB6}"/>
    <cellStyle name="Calculation 14 2 9" xfId="11998" xr:uid="{11D7C86A-887F-49AE-9CED-CE5AAEFEB36E}"/>
    <cellStyle name="Calculation 14 3" xfId="6972" xr:uid="{B05AB7EE-A48F-4BFE-887C-ECA033334BF0}"/>
    <cellStyle name="Calculation 14 3 10" xfId="13577" xr:uid="{15C98ABE-6D87-430E-B1C9-1C90112E67D5}"/>
    <cellStyle name="Calculation 14 3 2" xfId="8611" xr:uid="{6AB2D929-D2F3-4366-A14C-D3637373FE9A}"/>
    <cellStyle name="Calculation 14 3 2 2" xfId="13333" xr:uid="{DA79C119-0ED4-42E6-A355-34E0DC9F36FC}"/>
    <cellStyle name="Calculation 14 3 2 3" xfId="14347" xr:uid="{3F57F1D6-8293-4A13-A25F-8038DA1222B0}"/>
    <cellStyle name="Calculation 14 3 2 4" xfId="15307" xr:uid="{48473AAD-FF0B-4BCF-BB4B-DFB7E6691EE0}"/>
    <cellStyle name="Calculation 14 3 2 5" xfId="16251" xr:uid="{C981D445-EA07-4FA6-8490-5E4CEE745D49}"/>
    <cellStyle name="Calculation 14 3 2 6" xfId="17124" xr:uid="{2653A63A-1DF4-47E1-B292-260E343A0AF7}"/>
    <cellStyle name="Calculation 14 3 2 7" xfId="17989" xr:uid="{836F0A2A-618C-4375-82E4-1E42F634841E}"/>
    <cellStyle name="Calculation 14 3 2 8" xfId="18764" xr:uid="{75C0CB3C-CA22-4879-876F-6998D4754C3F}"/>
    <cellStyle name="Calculation 14 3 3" xfId="9591" xr:uid="{ACE78416-7ACD-4AA6-92FF-513A52CB4EED}"/>
    <cellStyle name="Calculation 14 3 3 2" xfId="13995" xr:uid="{A859895D-E7E4-401A-83E8-7B8E91AB0C88}"/>
    <cellStyle name="Calculation 14 3 3 3" xfId="14955" xr:uid="{CFF8BF0B-849B-4107-82F0-E679B08096AC}"/>
    <cellStyle name="Calculation 14 3 3 4" xfId="15907" xr:uid="{04AA9211-4416-4476-8422-D77F6C613579}"/>
    <cellStyle name="Calculation 14 3 3 5" xfId="16781" xr:uid="{2A24178F-B133-4CAE-9A01-646C643174B9}"/>
    <cellStyle name="Calculation 14 3 3 6" xfId="17646" xr:uid="{EDA8BD5B-3C8D-4F98-B42D-405DFEB9591E}"/>
    <cellStyle name="Calculation 14 3 3 7" xfId="18422" xr:uid="{61D225F9-7F2A-4BE1-9378-4434B6764BA3}"/>
    <cellStyle name="Calculation 14 3 3 8" xfId="19179" xr:uid="{94EC3C7F-700C-4891-BB68-B2828D70469F}"/>
    <cellStyle name="Calculation 14 3 4" xfId="12306" xr:uid="{0EAB8544-4D84-439A-B3C2-AAC012185B45}"/>
    <cellStyle name="Calculation 14 3 5" xfId="10562" xr:uid="{53519F41-E5F3-4D8D-B7B0-DEDF5B800D03}"/>
    <cellStyle name="Calculation 14 3 6" xfId="12094" xr:uid="{7B734FCC-28BF-4D3A-87B8-2C91E8AE820C}"/>
    <cellStyle name="Calculation 14 3 7" xfId="10756" xr:uid="{6D98754F-06D8-44E5-B8DA-BCFF7C3C9791}"/>
    <cellStyle name="Calculation 14 3 8" xfId="11656" xr:uid="{9D24D317-3858-4499-BACB-D2F541E5958F}"/>
    <cellStyle name="Calculation 14 3 9" xfId="11120" xr:uid="{28D177A9-3A56-4CE8-BCED-FCF224A0E59A}"/>
    <cellStyle name="Calculation 14 4" xfId="7773" xr:uid="{AE992D11-F411-4659-9A06-A685359363F4}"/>
    <cellStyle name="Calculation 14 4 2" xfId="12800" xr:uid="{B61A6F6A-FA76-43E0-8478-475619611D24}"/>
    <cellStyle name="Calculation 14 4 3" xfId="10171" xr:uid="{64746643-63E6-40D8-A636-F235B01D1FBB}"/>
    <cellStyle name="Calculation 14 4 4" xfId="12001" xr:uid="{6E5CA474-FE38-40C6-A0F2-D0C038FCEEBA}"/>
    <cellStyle name="Calculation 14 4 5" xfId="10829" xr:uid="{5B93BFB5-E334-467A-8137-E0CF6DF8C53D}"/>
    <cellStyle name="Calculation 14 4 6" xfId="11591" xr:uid="{9212265D-9A0D-468A-A0D6-DAD9EC2B84C9}"/>
    <cellStyle name="Calculation 14 4 7" xfId="11165" xr:uid="{598EB77D-E5E4-436E-ACE3-8C62E2E0042E}"/>
    <cellStyle name="Calculation 14 4 8" xfId="11430" xr:uid="{66194017-2E0A-4F87-93AD-B4A8A0C0E5F4}"/>
    <cellStyle name="Calculation 14 5" xfId="7906" xr:uid="{76B6AC16-C104-4035-8432-A227D802F70C}"/>
    <cellStyle name="Calculation 14 5 2" xfId="12899" xr:uid="{70D483EE-A7B1-42AF-820B-8B6AD5D58225}"/>
    <cellStyle name="Calculation 14 5 3" xfId="10080" xr:uid="{66E26F8F-A3C6-415F-8AFB-152D54D86183}"/>
    <cellStyle name="Calculation 14 5 4" xfId="12680" xr:uid="{AA44190A-736C-4ED0-98AF-B94572C34FDD}"/>
    <cellStyle name="Calculation 14 5 5" xfId="10238" xr:uid="{47C88858-F4D2-4A07-9D84-8185CF7432F6}"/>
    <cellStyle name="Calculation 14 5 6" xfId="13051" xr:uid="{5ED22895-DAB8-47FD-BDB4-058892B73B04}"/>
    <cellStyle name="Calculation 14 5 7" xfId="9950" xr:uid="{2ACB194D-1D67-4576-89C6-AF6407CB370D}"/>
    <cellStyle name="Calculation 14 5 8" xfId="12700" xr:uid="{DBF69981-F7BA-4DA6-860F-C2F6E8690EB5}"/>
    <cellStyle name="Calculation 14 6" xfId="10185" xr:uid="{21E7C3CF-0D1C-4B2D-90DD-08D7759D89AD}"/>
    <cellStyle name="Calculation 14 7" xfId="11772" xr:uid="{41F1F76C-D540-40A0-B7D1-340945084F5F}"/>
    <cellStyle name="Calculation 14 8" xfId="11028" xr:uid="{722BFACC-962B-4E89-8E28-D33AC10A18EB}"/>
    <cellStyle name="Calculation 14 9" xfId="13390" xr:uid="{1B0B65EA-1B72-49F9-B381-5BFE7BC4D849}"/>
    <cellStyle name="Calculation 15" xfId="811" xr:uid="{197E7336-5014-4896-AE3C-5F80CB2AA7B3}"/>
    <cellStyle name="Calculation 15 10" xfId="10512" xr:uid="{6633A970-1D95-43BB-A47C-4AA8AAAEC740}"/>
    <cellStyle name="Calculation 15 11" xfId="11690" xr:uid="{FE2F8C44-0441-4F42-A868-36FA64B8F2B5}"/>
    <cellStyle name="Calculation 15 12" xfId="11091" xr:uid="{3C8F9B62-ECAB-4E9A-94CC-C8969350F60B}"/>
    <cellStyle name="Calculation 15 2" xfId="6877" xr:uid="{19B0ACEA-C27E-4977-8670-29A1879C6FE0}"/>
    <cellStyle name="Calculation 15 2 10" xfId="16448" xr:uid="{C6B26D17-8597-4091-BBF9-77CD689A88B6}"/>
    <cellStyle name="Calculation 15 2 11" xfId="17319" xr:uid="{0D0160BD-EC61-484E-9890-3948ABEF3696}"/>
    <cellStyle name="Calculation 15 2 2" xfId="7220" xr:uid="{EB0E528D-6C22-45CC-A709-79D322A0971C}"/>
    <cellStyle name="Calculation 15 2 2 10" xfId="10825" xr:uid="{E9FE69C4-1499-43DF-A2B3-6A09CE054936}"/>
    <cellStyle name="Calculation 15 2 2 2" xfId="8860" xr:uid="{D2A6AA26-0D5C-4CDE-8436-4DE51A1F67CC}"/>
    <cellStyle name="Calculation 15 2 2 2 2" xfId="13511" xr:uid="{AA30696D-E9BA-48D6-B16F-7F2DD69F9B05}"/>
    <cellStyle name="Calculation 15 2 2 2 3" xfId="14515" xr:uid="{7FAE4583-1C84-47CC-9F78-D90EB2BF58E9}"/>
    <cellStyle name="Calculation 15 2 2 2 4" xfId="15473" xr:uid="{EBA3E6CD-DB64-4035-B279-910B3DA5336E}"/>
    <cellStyle name="Calculation 15 2 2 2 5" xfId="16398" xr:uid="{CCF521CB-CC64-4063-8005-36FE52A56208}"/>
    <cellStyle name="Calculation 15 2 2 2 6" xfId="17269" xr:uid="{334639D3-BFFB-4867-BBA3-7201763807BD}"/>
    <cellStyle name="Calculation 15 2 2 2 7" xfId="18115" xr:uid="{D67AF92F-D4E5-4FFC-9403-0BF92EA390D4}"/>
    <cellStyle name="Calculation 15 2 2 2 8" xfId="18879" xr:uid="{60C44F27-593E-4A59-B44C-D8814D7136B0}"/>
    <cellStyle name="Calculation 15 2 2 3" xfId="9706" xr:uid="{A7A0B5F3-3C54-4CAB-AB45-82B881ABDC76}"/>
    <cellStyle name="Calculation 15 2 2 3 2" xfId="14110" xr:uid="{64B29AC4-6704-4A55-AB46-20F678102E3B}"/>
    <cellStyle name="Calculation 15 2 2 3 3" xfId="15070" xr:uid="{C79766B2-E634-48E5-B7C7-2BC2E039F0BE}"/>
    <cellStyle name="Calculation 15 2 2 3 4" xfId="16022" xr:uid="{666CAB76-CA99-499B-BE84-8E52983C1ABC}"/>
    <cellStyle name="Calculation 15 2 2 3 5" xfId="16896" xr:uid="{423D8196-8363-41B1-8DEC-EDEE8C1524FD}"/>
    <cellStyle name="Calculation 15 2 2 3 6" xfId="17761" xr:uid="{9D8AE99C-2FD9-4EA5-918A-411B3F238A1C}"/>
    <cellStyle name="Calculation 15 2 2 3 7" xfId="18537" xr:uid="{17D00BA7-43B9-4CDF-A1B6-CB58F4DEA45D}"/>
    <cellStyle name="Calculation 15 2 2 3 8" xfId="19294" xr:uid="{5274DE68-F953-43B3-9D3C-685497F762A6}"/>
    <cellStyle name="Calculation 15 2 2 4" xfId="12483" xr:uid="{FF46FFB6-B435-4AD8-9CED-FC64E2198DA4}"/>
    <cellStyle name="Calculation 15 2 2 5" xfId="10396" xr:uid="{BFFCF481-58DF-450C-8A67-D54F9E37ED36}"/>
    <cellStyle name="Calculation 15 2 2 6" xfId="13043" xr:uid="{4EB0185E-8134-4407-8240-8BF7A0BFD76A}"/>
    <cellStyle name="Calculation 15 2 2 7" xfId="9957" xr:uid="{26AE8CE2-0A37-4ECC-B8FA-309FFFE72EF0}"/>
    <cellStyle name="Calculation 15 2 2 8" xfId="13193" xr:uid="{A7F9997D-7D8D-4C87-BD47-5D4C7DE85A2B}"/>
    <cellStyle name="Calculation 15 2 2 9" xfId="12006" xr:uid="{0A515C83-76C9-4010-8389-32ADB600636E}"/>
    <cellStyle name="Calculation 15 2 3" xfId="8517" xr:uid="{4EDB7016-E586-4DB9-AD12-6939CF4B0CE4}"/>
    <cellStyle name="Calculation 15 2 3 2" xfId="13257" xr:uid="{2320C835-4B0D-454F-B81E-FA7202D25BEE}"/>
    <cellStyle name="Calculation 15 2 3 3" xfId="14277" xr:uid="{4C3AF506-4213-4FC7-8B2E-A6CED4118E3E}"/>
    <cellStyle name="Calculation 15 2 3 4" xfId="15237" xr:uid="{08BCC651-BABA-4C9D-AB11-7FC34262D3B3}"/>
    <cellStyle name="Calculation 15 2 3 5" xfId="16186" xr:uid="{875BA3C2-82E8-4995-B1E7-7D453811215E}"/>
    <cellStyle name="Calculation 15 2 3 6" xfId="17059" xr:uid="{B1588AB5-2BFD-4210-BF58-B6D72EC31024}"/>
    <cellStyle name="Calculation 15 2 3 7" xfId="17924" xr:uid="{90537D6D-8410-4E49-A9E0-FB5E71812205}"/>
    <cellStyle name="Calculation 15 2 3 8" xfId="18700" xr:uid="{11CA93A5-2B0B-4B2A-B87E-8E4B5F86BBB4}"/>
    <cellStyle name="Calculation 15 2 4" xfId="9527" xr:uid="{39677768-33F1-4FD5-8CF2-DC7E2054C737}"/>
    <cellStyle name="Calculation 15 2 4 2" xfId="13931" xr:uid="{41FB2874-C555-417E-9A93-5DF23425A088}"/>
    <cellStyle name="Calculation 15 2 4 3" xfId="14891" xr:uid="{5FDFD21D-2A45-48E0-9EA4-6315211E351F}"/>
    <cellStyle name="Calculation 15 2 4 4" xfId="15843" xr:uid="{60F9F3BB-5B6D-4ABE-9A72-0CD2F32237A5}"/>
    <cellStyle name="Calculation 15 2 4 5" xfId="16717" xr:uid="{2A782208-47AC-4B51-A92E-75A9D07FE0F4}"/>
    <cellStyle name="Calculation 15 2 4 6" xfId="17582" xr:uid="{6ABEB722-CE70-4E27-808D-9105F51847A2}"/>
    <cellStyle name="Calculation 15 2 4 7" xfId="18358" xr:uid="{ADF959B5-15C3-403D-8F57-0D6C18A78CA8}"/>
    <cellStyle name="Calculation 15 2 4 8" xfId="19115" xr:uid="{6FD5F663-1DF8-45C9-A8B8-166E9087D383}"/>
    <cellStyle name="Calculation 15 2 5" xfId="12228" xr:uid="{DF779C30-C2C8-4B7C-B3A3-59F13F74A927}"/>
    <cellStyle name="Calculation 15 2 6" xfId="10635" xr:uid="{4429AA65-A548-4EB7-A3AA-6E10301AEDEF}"/>
    <cellStyle name="Calculation 15 2 7" xfId="13618" xr:uid="{F4393F1A-E322-4F98-8F72-A841F97013A7}"/>
    <cellStyle name="Calculation 15 2 8" xfId="14596" xr:uid="{5F7DC524-BAFA-4A72-8DC9-A900A0A141B5}"/>
    <cellStyle name="Calculation 15 2 9" xfId="15549" xr:uid="{9B65514C-8C1E-4D64-A34E-4F37237C1170}"/>
    <cellStyle name="Calculation 15 3" xfId="6973" xr:uid="{AF14BFCB-F2F2-4B68-9C65-2C1EC7223E77}"/>
    <cellStyle name="Calculation 15 3 10" xfId="15590" xr:uid="{7FA879C1-3DC6-4F16-B036-7B54F83AE423}"/>
    <cellStyle name="Calculation 15 3 2" xfId="8612" xr:uid="{DF49C8BB-8E33-4E32-A063-DE354DC7C2D1}"/>
    <cellStyle name="Calculation 15 3 2 2" xfId="13334" xr:uid="{B59A909D-7660-49F8-942B-784426AA2D1E}"/>
    <cellStyle name="Calculation 15 3 2 3" xfId="14348" xr:uid="{0AAE681B-37FD-41DE-BEB2-CFA9E60DF58B}"/>
    <cellStyle name="Calculation 15 3 2 4" xfId="15308" xr:uid="{9F12ADAF-693D-4AA7-9653-59CA7F4921BB}"/>
    <cellStyle name="Calculation 15 3 2 5" xfId="16252" xr:uid="{2ACA5B92-0354-4DD4-8AFE-7A04CE68D7CF}"/>
    <cellStyle name="Calculation 15 3 2 6" xfId="17125" xr:uid="{3BD14E6D-D598-4E75-BDC3-9947927FA178}"/>
    <cellStyle name="Calculation 15 3 2 7" xfId="17990" xr:uid="{0972B715-1B60-482D-A47C-1A07BBE1F32F}"/>
    <cellStyle name="Calculation 15 3 2 8" xfId="18765" xr:uid="{B65DADED-F527-46DF-98C7-6F8B370326C8}"/>
    <cellStyle name="Calculation 15 3 3" xfId="9592" xr:uid="{86CF717E-3C3C-4F65-96EC-521CC7AA7B6A}"/>
    <cellStyle name="Calculation 15 3 3 2" xfId="13996" xr:uid="{3344B2C8-41C2-4623-BFB3-D178D6D7EC0E}"/>
    <cellStyle name="Calculation 15 3 3 3" xfId="14956" xr:uid="{E80647B9-D6BB-481F-AAC0-0FA0B5BDF320}"/>
    <cellStyle name="Calculation 15 3 3 4" xfId="15908" xr:uid="{92D814BC-C214-4C51-BA9D-26DDF460282F}"/>
    <cellStyle name="Calculation 15 3 3 5" xfId="16782" xr:uid="{F3DAEC60-BF58-4BB1-A90C-89AE39064304}"/>
    <cellStyle name="Calculation 15 3 3 6" xfId="17647" xr:uid="{8CB1423B-7436-4EE2-8AF5-1390E132C6FC}"/>
    <cellStyle name="Calculation 15 3 3 7" xfId="18423" xr:uid="{504AC989-BEBD-4B77-8D6C-4F8D078253B8}"/>
    <cellStyle name="Calculation 15 3 3 8" xfId="19180" xr:uid="{20F44B4B-6742-4789-81B5-0E1685ED7C61}"/>
    <cellStyle name="Calculation 15 3 4" xfId="12307" xr:uid="{31122436-ACB1-4D28-B37D-93081A2110E1}"/>
    <cellStyle name="Calculation 15 3 5" xfId="10561" xr:uid="{462FC62C-0E7D-4879-A4F2-5FC04D7CEAE4}"/>
    <cellStyle name="Calculation 15 3 6" xfId="12609" xr:uid="{2D093960-CEF1-447F-9396-10753596909E}"/>
    <cellStyle name="Calculation 15 3 7" xfId="10294" xr:uid="{124FF441-E85F-4348-A570-D55D8C55B87F}"/>
    <cellStyle name="Calculation 15 3 8" xfId="13667" xr:uid="{C8428E14-6585-47F6-BD3D-8B68BADD5FAF}"/>
    <cellStyle name="Calculation 15 3 9" xfId="14638" xr:uid="{64FF6202-FAA1-4E23-89D1-7844F3AE128A}"/>
    <cellStyle name="Calculation 15 4" xfId="7774" xr:uid="{80C3E951-C48C-408D-B2BD-008C78F0C961}"/>
    <cellStyle name="Calculation 15 4 2" xfId="12801" xr:uid="{B61020E5-0042-4593-B347-AA6D79FE75E9}"/>
    <cellStyle name="Calculation 15 4 3" xfId="10170" xr:uid="{2ADDC84F-42A4-4213-A21C-92E25A3725FD}"/>
    <cellStyle name="Calculation 15 4 4" xfId="11993" xr:uid="{1D2CA8C1-BB41-4920-904D-6DD59733CEA0}"/>
    <cellStyle name="Calculation 15 4 5" xfId="10834" xr:uid="{DF168908-6D33-4029-9B7B-E0102503CFA0}"/>
    <cellStyle name="Calculation 15 4 6" xfId="11586" xr:uid="{AED5D43A-0451-4B74-B590-CD2CC760C1A7}"/>
    <cellStyle name="Calculation 15 4 7" xfId="11169" xr:uid="{22D2ACED-9FBF-4071-9071-0BBA31E0B1F2}"/>
    <cellStyle name="Calculation 15 4 8" xfId="13570" xr:uid="{9B5DA47C-3969-4F46-8EB9-B1CA6C62CE4F}"/>
    <cellStyle name="Calculation 15 5" xfId="7905" xr:uid="{F962CA93-556F-437F-83DF-BC2758F2F238}"/>
    <cellStyle name="Calculation 15 5 2" xfId="12898" xr:uid="{5F7BBE1B-1E6F-461C-812B-2C5570EC74BE}"/>
    <cellStyle name="Calculation 15 5 3" xfId="10081" xr:uid="{4B9CFA7F-F5F9-4C6D-883D-325FB37F1786}"/>
    <cellStyle name="Calculation 15 5 4" xfId="12144" xr:uid="{6E493783-244F-4334-9626-33700142F787}"/>
    <cellStyle name="Calculation 15 5 5" xfId="10712" xr:uid="{ED0F8F85-18FC-43FA-A4F7-624CF51229D2}"/>
    <cellStyle name="Calculation 15 5 6" xfId="12907" xr:uid="{CA741C69-DB0C-4E19-A4EE-1F3F36493DBC}"/>
    <cellStyle name="Calculation 15 5 7" xfId="10074" xr:uid="{69CDA7B9-D001-4890-93FB-168CCDEC0935}"/>
    <cellStyle name="Calculation 15 5 8" xfId="13171" xr:uid="{C9DA637F-3C3A-4BE0-BC9D-824EC1AD12D1}"/>
    <cellStyle name="Calculation 15 6" xfId="10186" xr:uid="{B133AF39-C429-4AD9-B259-EB1A2403BEA6}"/>
    <cellStyle name="Calculation 15 7" xfId="11771" xr:uid="{99CFF34E-53F1-401E-961A-C2C03D79AC26}"/>
    <cellStyle name="Calculation 15 8" xfId="11029" xr:uid="{F2D897ED-A149-46D7-907E-4B175EAF7C11}"/>
    <cellStyle name="Calculation 15 9" xfId="12359" xr:uid="{BC52A081-F905-4BDE-BB1E-334F2E30DDBB}"/>
    <cellStyle name="Calculation 16" xfId="812" xr:uid="{ED8A3AC2-CBDD-4BC5-B7C5-B53B6CC701BB}"/>
    <cellStyle name="Calculation 16 10" xfId="11545" xr:uid="{58D058E2-A631-483A-A03F-D5456BB5CACF}"/>
    <cellStyle name="Calculation 16 11" xfId="11192" xr:uid="{8846BBAB-5880-48AD-83B2-3D52775F1B97}"/>
    <cellStyle name="Calculation 16 12" xfId="12538" xr:uid="{3F808EE0-C663-45AE-A6FB-1CB53AD191DA}"/>
    <cellStyle name="Calculation 16 2" xfId="6876" xr:uid="{5DF04839-F4C8-4D8F-9C63-866215672FA3}"/>
    <cellStyle name="Calculation 16 2 10" xfId="11041" xr:uid="{439F0B0A-7074-434C-AC0B-F53AE1905B9D}"/>
    <cellStyle name="Calculation 16 2 11" xfId="12876" xr:uid="{59F606E3-7896-4D73-B05D-EFCAC1465743}"/>
    <cellStyle name="Calculation 16 2 2" xfId="7221" xr:uid="{E76FC2B2-3A8D-45A9-A53B-F001694619E2}"/>
    <cellStyle name="Calculation 16 2 2 10" xfId="12000" xr:uid="{A6ABDDFC-5909-4623-A4DA-B928AFEC1963}"/>
    <cellStyle name="Calculation 16 2 2 2" xfId="8861" xr:uid="{91F05799-0610-4EE2-B7E4-8A0D60880E3E}"/>
    <cellStyle name="Calculation 16 2 2 2 2" xfId="13512" xr:uid="{A28B444B-90ED-4AF8-9DA9-E0082977316C}"/>
    <cellStyle name="Calculation 16 2 2 2 3" xfId="14516" xr:uid="{6089DE6C-2726-458A-8162-43BEF5619288}"/>
    <cellStyle name="Calculation 16 2 2 2 4" xfId="15474" xr:uid="{16DDE6BE-3882-4589-A636-244076EB40F6}"/>
    <cellStyle name="Calculation 16 2 2 2 5" xfId="16399" xr:uid="{B87C8A96-2CE8-4867-A08C-FDD7D257B459}"/>
    <cellStyle name="Calculation 16 2 2 2 6" xfId="17270" xr:uid="{4610F105-1798-4B27-BFE3-DF6A8E4586A5}"/>
    <cellStyle name="Calculation 16 2 2 2 7" xfId="18116" xr:uid="{9CF9C677-A6A3-4498-BB3F-B1ABD583299E}"/>
    <cellStyle name="Calculation 16 2 2 2 8" xfId="18880" xr:uid="{2B118E9A-EBB3-46AC-BFDF-2B135043C971}"/>
    <cellStyle name="Calculation 16 2 2 3" xfId="9707" xr:uid="{42E47765-9AA3-426B-8002-6B2788D8A563}"/>
    <cellStyle name="Calculation 16 2 2 3 2" xfId="14111" xr:uid="{E1FFB4F5-A100-433E-BEDE-3A7AE2826D0F}"/>
    <cellStyle name="Calculation 16 2 2 3 3" xfId="15071" xr:uid="{DAC27B09-6C95-44A1-AF18-FAA1443BBCFB}"/>
    <cellStyle name="Calculation 16 2 2 3 4" xfId="16023" xr:uid="{FE4F54E6-062F-4E62-8041-02BF4AC37039}"/>
    <cellStyle name="Calculation 16 2 2 3 5" xfId="16897" xr:uid="{DB6D3917-8A9A-4F0D-870E-C52CB9E65C46}"/>
    <cellStyle name="Calculation 16 2 2 3 6" xfId="17762" xr:uid="{4D705880-C6F0-4BE4-8533-F2AD529C8E74}"/>
    <cellStyle name="Calculation 16 2 2 3 7" xfId="18538" xr:uid="{04422584-8AF6-4C5F-9EA2-2AB5E1B0613D}"/>
    <cellStyle name="Calculation 16 2 2 3 8" xfId="19295" xr:uid="{CA0C72D2-E803-4D1A-AAB5-02F844976C6C}"/>
    <cellStyle name="Calculation 16 2 2 4" xfId="12484" xr:uid="{06059D02-D90E-4D29-8039-0277E2ED6DCA}"/>
    <cellStyle name="Calculation 16 2 2 5" xfId="10395" xr:uid="{64270FF5-5494-4308-83EB-76AB5705C5D5}"/>
    <cellStyle name="Calculation 16 2 2 6" xfId="12379" xr:uid="{8B470C07-3DBE-4F01-8E66-AA59948A5332}"/>
    <cellStyle name="Calculation 16 2 2 7" xfId="10494" xr:uid="{3882688A-5F9C-48BA-BBD8-60237C05AA1D}"/>
    <cellStyle name="Calculation 16 2 2 8" xfId="12622" xr:uid="{B748DA62-A94E-4E36-81E6-D56DD46CF511}"/>
    <cellStyle name="Calculation 16 2 2 9" xfId="10284" xr:uid="{92B7E107-FA65-47A4-816A-27A1DF87CB6A}"/>
    <cellStyle name="Calculation 16 2 3" xfId="8516" xr:uid="{2BDEAC56-D777-4AAC-A0DB-7F0C3A0109A6}"/>
    <cellStyle name="Calculation 16 2 3 2" xfId="13256" xr:uid="{3C8E6E49-8F9B-4A3F-8E27-A37D712BD59A}"/>
    <cellStyle name="Calculation 16 2 3 3" xfId="14276" xr:uid="{732DF8D8-E744-41CC-B2B0-4599C23E4922}"/>
    <cellStyle name="Calculation 16 2 3 4" xfId="15236" xr:uid="{A059A683-8648-4D62-B314-3EDE50437545}"/>
    <cellStyle name="Calculation 16 2 3 5" xfId="16185" xr:uid="{557D87FE-FFDD-44CD-9CB6-F4B486BEC0AB}"/>
    <cellStyle name="Calculation 16 2 3 6" xfId="17058" xr:uid="{95FA0F27-67A5-45D1-8EB8-292DF40F6862}"/>
    <cellStyle name="Calculation 16 2 3 7" xfId="17923" xr:uid="{22891475-B053-4733-8425-76E5AC9848CD}"/>
    <cellStyle name="Calculation 16 2 3 8" xfId="18699" xr:uid="{C8B46755-15DF-4AD6-A283-03A1B0AFAEDE}"/>
    <cellStyle name="Calculation 16 2 4" xfId="9526" xr:uid="{B4AF2C32-971C-464B-AF4F-F83B5F94A0F8}"/>
    <cellStyle name="Calculation 16 2 4 2" xfId="13930" xr:uid="{2F054FCF-F225-4249-AB5F-5B43345ED292}"/>
    <cellStyle name="Calculation 16 2 4 3" xfId="14890" xr:uid="{86B284F0-4A25-4C35-94E6-037DDE44C3B9}"/>
    <cellStyle name="Calculation 16 2 4 4" xfId="15842" xr:uid="{9AFC93D7-F136-42DB-80C7-99AF50D1CA00}"/>
    <cellStyle name="Calculation 16 2 4 5" xfId="16716" xr:uid="{06359093-70D4-4033-94EB-1E134A9FA6FC}"/>
    <cellStyle name="Calculation 16 2 4 6" xfId="17581" xr:uid="{7BDB9742-512C-4773-AD74-03089F2842F3}"/>
    <cellStyle name="Calculation 16 2 4 7" xfId="18357" xr:uid="{4AC452BA-A60B-4062-8C25-C8721FEE795A}"/>
    <cellStyle name="Calculation 16 2 4 8" xfId="19114" xr:uid="{C6457403-800C-4B4D-86C5-CE1E83291A80}"/>
    <cellStyle name="Calculation 16 2 5" xfId="12227" xr:uid="{4999BF49-B8E2-4AFC-BDD3-1EAA433B5BBF}"/>
    <cellStyle name="Calculation 16 2 6" xfId="10636" xr:uid="{F178B62E-1CB5-4092-B5C6-9AD668356703}"/>
    <cellStyle name="Calculation 16 2 7" xfId="12596" xr:uid="{911CD1A8-BFE2-4642-B19D-0D35F0774991}"/>
    <cellStyle name="Calculation 16 2 8" xfId="10306" xr:uid="{4B0832A8-89FC-45B9-BD25-077B3C187058}"/>
    <cellStyle name="Calculation 16 2 9" xfId="11754" xr:uid="{AAEE928A-BAE0-4043-AA16-5A17A11FEC8B}"/>
    <cellStyle name="Calculation 16 3" xfId="6974" xr:uid="{8B0741B0-9904-45FE-920A-0A62D725E668}"/>
    <cellStyle name="Calculation 16 3 10" xfId="17331" xr:uid="{EBA18F4D-2C2C-4BC7-8798-08E2DD8F2DB1}"/>
    <cellStyle name="Calculation 16 3 2" xfId="8613" xr:uid="{1BB589FF-0EB2-497B-A532-06B644DC75D3}"/>
    <cellStyle name="Calculation 16 3 2 2" xfId="13335" xr:uid="{B2A79696-B818-4C20-9A36-785E84A5BD62}"/>
    <cellStyle name="Calculation 16 3 2 3" xfId="14349" xr:uid="{A95D933A-69C7-4AB6-8136-B9F6ED7B3740}"/>
    <cellStyle name="Calculation 16 3 2 4" xfId="15309" xr:uid="{A868AB11-DB3C-4066-AD78-305601806904}"/>
    <cellStyle name="Calculation 16 3 2 5" xfId="16253" xr:uid="{B8A30027-D414-4730-A4E1-109EA3871E9C}"/>
    <cellStyle name="Calculation 16 3 2 6" xfId="17126" xr:uid="{EB6B5407-1B81-40BD-BCF7-9007C346D0C3}"/>
    <cellStyle name="Calculation 16 3 2 7" xfId="17991" xr:uid="{7FDAB110-A577-41DA-BB55-FE69A8A2FEEB}"/>
    <cellStyle name="Calculation 16 3 2 8" xfId="18766" xr:uid="{169CB975-5B09-4304-BB0C-BDD273A73F9C}"/>
    <cellStyle name="Calculation 16 3 3" xfId="9593" xr:uid="{DC5FB133-B4DF-4038-B292-F33330C19B76}"/>
    <cellStyle name="Calculation 16 3 3 2" xfId="13997" xr:uid="{5CECE396-6536-42DA-A7C0-C4D7BACB2287}"/>
    <cellStyle name="Calculation 16 3 3 3" xfId="14957" xr:uid="{4CF049EC-2C7C-4D80-A061-FDA820814F29}"/>
    <cellStyle name="Calculation 16 3 3 4" xfId="15909" xr:uid="{766BDB0F-60D0-489A-A01F-FC937A86D385}"/>
    <cellStyle name="Calculation 16 3 3 5" xfId="16783" xr:uid="{3B2BE952-8C71-4C69-A1BC-BBCF9A575E24}"/>
    <cellStyle name="Calculation 16 3 3 6" xfId="17648" xr:uid="{6F1E84BF-5DDF-44DF-8754-0C2536569275}"/>
    <cellStyle name="Calculation 16 3 3 7" xfId="18424" xr:uid="{04B1F6D1-83DB-40D8-B69B-57CB2DD0DA46}"/>
    <cellStyle name="Calculation 16 3 3 8" xfId="19181" xr:uid="{C9ABE760-4D7B-47B7-A8A0-641AB62FC791}"/>
    <cellStyle name="Calculation 16 3 4" xfId="12308" xr:uid="{B48894FE-27B7-4ADF-B07C-BB64C384B3E0}"/>
    <cellStyle name="Calculation 16 3 5" xfId="10560" xr:uid="{BF0A0B0C-2540-4A7A-806B-651D96E0D84C}"/>
    <cellStyle name="Calculation 16 3 6" xfId="13630" xr:uid="{36E28F8B-105F-4989-8752-47DE2DB89455}"/>
    <cellStyle name="Calculation 16 3 7" xfId="14608" xr:uid="{084DEF9A-099F-4BCF-9CF7-A8858AC38687}"/>
    <cellStyle name="Calculation 16 3 8" xfId="15561" xr:uid="{1F0BA6D7-F30E-4D03-B4D1-D8578A81EE90}"/>
    <cellStyle name="Calculation 16 3 9" xfId="16460" xr:uid="{DC3B976E-FBCB-402C-A732-EDCA99268240}"/>
    <cellStyle name="Calculation 16 4" xfId="7775" xr:uid="{BCEC789A-449B-499D-AD61-7E99E777A32D}"/>
    <cellStyle name="Calculation 16 4 2" xfId="12802" xr:uid="{E0D64E04-5723-4D7C-B5D0-6FA6AB28E4EC}"/>
    <cellStyle name="Calculation 16 4 3" xfId="10169" xr:uid="{CE1939F4-48E7-4151-9370-C0F6F1F8D26B}"/>
    <cellStyle name="Calculation 16 4 4" xfId="12667" xr:uid="{8CBE6911-8947-469E-94C7-EE0C421D47B7}"/>
    <cellStyle name="Calculation 16 4 5" xfId="10248" xr:uid="{1E83BB87-1AD7-480D-8745-C3C46F3FC12F}"/>
    <cellStyle name="Calculation 16 4 6" xfId="11990" xr:uid="{8551B6BA-D2ED-4FD8-8AB0-C1D226000CEF}"/>
    <cellStyle name="Calculation 16 4 7" xfId="10837" xr:uid="{AC227B67-E780-499C-BF07-B001057FFC01}"/>
    <cellStyle name="Calculation 16 4 8" xfId="11583" xr:uid="{633A8BAF-6FC4-4E9C-9A40-61F5EF3C97D3}"/>
    <cellStyle name="Calculation 16 5" xfId="7904" xr:uid="{7B3FDBB0-FADC-4C46-BB11-0FFBCF9B7AE2}"/>
    <cellStyle name="Calculation 16 5 2" xfId="12897" xr:uid="{ECD4ACFE-152C-4EA8-AEF9-70FBCC48F3CB}"/>
    <cellStyle name="Calculation 16 5 3" xfId="10082" xr:uid="{D229DE9E-335E-43AF-8F68-F32A55E08D06}"/>
    <cellStyle name="Calculation 16 5 4" xfId="13172" xr:uid="{9361CDF5-D615-480A-8803-D14884ED1069}"/>
    <cellStyle name="Calculation 16 5 5" xfId="9863" xr:uid="{2C6006D2-A8A6-476B-B0BA-28D328925FD7}"/>
    <cellStyle name="Calculation 16 5 6" xfId="11888" xr:uid="{730549F0-007D-4F82-81BD-9CC43C9DC930}"/>
    <cellStyle name="Calculation 16 5 7" xfId="10924" xr:uid="{DEB09B6F-10E1-4B4A-B59D-887CCBAFDD7B}"/>
    <cellStyle name="Calculation 16 5 8" xfId="11505" xr:uid="{D28B9D1A-61E9-4082-A274-5477963317F7}"/>
    <cellStyle name="Calculation 16 6" xfId="10187" xr:uid="{2BD53D22-BFBD-4DA0-B94F-CC962AEFE6E2}"/>
    <cellStyle name="Calculation 16 7" xfId="9827" xr:uid="{455C47BD-D24B-46EB-926E-2759A26D8EBF}"/>
    <cellStyle name="Calculation 16 8" xfId="11939" xr:uid="{5E107703-F677-4083-AD18-723FEB7DA0A2}"/>
    <cellStyle name="Calculation 16 9" xfId="10876" xr:uid="{694496A2-D765-4BEA-ACA1-C182167794E6}"/>
    <cellStyle name="Calculation 17" xfId="813" xr:uid="{9997396F-B476-4B3F-B74E-225840EDA675}"/>
    <cellStyle name="Calculation 17 10" xfId="10706" xr:uid="{A9892416-4990-4563-9094-D4E5082FDF22}"/>
    <cellStyle name="Calculation 17 11" xfId="12585" xr:uid="{932133F1-B140-4087-93CF-3EEAC85ED2D7}"/>
    <cellStyle name="Calculation 17 12" xfId="10316" xr:uid="{2619EA40-7941-42BA-9538-447A76743F21}"/>
    <cellStyle name="Calculation 17 2" xfId="6875" xr:uid="{C2AB7561-B3B0-4058-B79E-C6D0242AA30D}"/>
    <cellStyle name="Calculation 17 2 10" xfId="11180" xr:uid="{0A9355C0-A8B7-4562-A186-7A81F12D1A98}"/>
    <cellStyle name="Calculation 17 2 11" xfId="12539" xr:uid="{6B87CCA0-FFF6-40C3-AE35-08AA615C6126}"/>
    <cellStyle name="Calculation 17 2 2" xfId="7222" xr:uid="{2F920490-90DA-43A3-B660-7803B819AC60}"/>
    <cellStyle name="Calculation 17 2 2 10" xfId="17180" xr:uid="{A3BC8EAF-2AF6-429D-8468-88F2BEE564C0}"/>
    <cellStyle name="Calculation 17 2 2 2" xfId="8862" xr:uid="{4E786B79-17CA-4E05-B853-A357D92FD65D}"/>
    <cellStyle name="Calculation 17 2 2 2 2" xfId="13513" xr:uid="{0FA604E4-CF35-4098-9686-06E1D8B25305}"/>
    <cellStyle name="Calculation 17 2 2 2 3" xfId="14517" xr:uid="{6E32F429-0E25-4719-8B4C-BC7F35F8D29A}"/>
    <cellStyle name="Calculation 17 2 2 2 4" xfId="15475" xr:uid="{3B389E94-CE25-4D98-ADF7-BFA082546738}"/>
    <cellStyle name="Calculation 17 2 2 2 5" xfId="16400" xr:uid="{18C5D3D6-2FF0-4B98-B789-42BA913B76CF}"/>
    <cellStyle name="Calculation 17 2 2 2 6" xfId="17271" xr:uid="{0EA4E782-5A9A-4AC8-BE2A-694DE26C2314}"/>
    <cellStyle name="Calculation 17 2 2 2 7" xfId="18117" xr:uid="{D5695F4E-AC77-4EFE-9D27-8974D6F04242}"/>
    <cellStyle name="Calculation 17 2 2 2 8" xfId="18881" xr:uid="{0423E56A-D6FE-4DE2-93A1-3FA7ABFBA8A5}"/>
    <cellStyle name="Calculation 17 2 2 3" xfId="9708" xr:uid="{CF1FFC67-08C5-4582-B357-1B0F0ABB4495}"/>
    <cellStyle name="Calculation 17 2 2 3 2" xfId="14112" xr:uid="{B7FB5ED3-0E1E-4CE2-B018-FCCF6005A1B0}"/>
    <cellStyle name="Calculation 17 2 2 3 3" xfId="15072" xr:uid="{E2070A1D-E63C-4965-A803-A83366D17114}"/>
    <cellStyle name="Calculation 17 2 2 3 4" xfId="16024" xr:uid="{4255A04C-A588-4131-80D0-C422500E0AA4}"/>
    <cellStyle name="Calculation 17 2 2 3 5" xfId="16898" xr:uid="{53AC43D3-93D5-4BC8-A4CD-88783D9A0CFB}"/>
    <cellStyle name="Calculation 17 2 2 3 6" xfId="17763" xr:uid="{06C15FF4-B469-41CE-886D-0D2873A2405A}"/>
    <cellStyle name="Calculation 17 2 2 3 7" xfId="18539" xr:uid="{B017D28A-684A-440B-9E06-3F5EFE8FC2ED}"/>
    <cellStyle name="Calculation 17 2 2 3 8" xfId="19296" xr:uid="{6ABC9B24-4B25-4BB9-852E-D129214F078F}"/>
    <cellStyle name="Calculation 17 2 2 4" xfId="12485" xr:uid="{02E03A89-2575-452C-A96C-50F227D8197A}"/>
    <cellStyle name="Calculation 17 2 2 5" xfId="10394" xr:uid="{156A9EB7-AF14-405E-AAEE-B480758D6745}"/>
    <cellStyle name="Calculation 17 2 2 6" xfId="13410" xr:uid="{DD1F5B07-A4C1-4776-866F-45C240BC98C0}"/>
    <cellStyle name="Calculation 17 2 2 7" xfId="14419" xr:uid="{FAF20A5F-88A1-4A82-9743-8E9888D3AC50}"/>
    <cellStyle name="Calculation 17 2 2 8" xfId="15377" xr:uid="{548F08BF-A132-40E3-B711-B3320D1EF82C}"/>
    <cellStyle name="Calculation 17 2 2 9" xfId="16308" xr:uid="{C7402C9C-15B1-443A-8160-FB0C209A7C23}"/>
    <cellStyle name="Calculation 17 2 3" xfId="8515" xr:uid="{F662E3DB-21B2-4F4E-A02D-D209E4AF60FA}"/>
    <cellStyle name="Calculation 17 2 3 2" xfId="13255" xr:uid="{74A45E56-212F-418B-9B16-89A802C097F3}"/>
    <cellStyle name="Calculation 17 2 3 3" xfId="14275" xr:uid="{9C472E03-7278-4E26-AAED-D2122B26257D}"/>
    <cellStyle name="Calculation 17 2 3 4" xfId="15235" xr:uid="{2F6956D8-0D40-4CCD-97BA-350DDF047E55}"/>
    <cellStyle name="Calculation 17 2 3 5" xfId="16184" xr:uid="{9DD2C2A1-3319-4308-A87E-1B2201ABD14C}"/>
    <cellStyle name="Calculation 17 2 3 6" xfId="17057" xr:uid="{417999C2-768A-4318-A4E7-02C5B178E2A5}"/>
    <cellStyle name="Calculation 17 2 3 7" xfId="17922" xr:uid="{37FB884A-4563-4A41-8F33-CD6AF3D85430}"/>
    <cellStyle name="Calculation 17 2 3 8" xfId="18698" xr:uid="{2570D7AD-71F4-4969-8F69-67C3FA115732}"/>
    <cellStyle name="Calculation 17 2 4" xfId="9525" xr:uid="{A60AC5D4-155E-47B2-9D5E-81AF642A0285}"/>
    <cellStyle name="Calculation 17 2 4 2" xfId="13929" xr:uid="{2E715098-FA34-478F-9E1A-7A1F6D45DD09}"/>
    <cellStyle name="Calculation 17 2 4 3" xfId="14889" xr:uid="{39D35C02-D189-4065-81A4-AF2BB8F0A7D8}"/>
    <cellStyle name="Calculation 17 2 4 4" xfId="15841" xr:uid="{F450F957-857F-423E-8A55-E7A1784D0A8B}"/>
    <cellStyle name="Calculation 17 2 4 5" xfId="16715" xr:uid="{D47AACCF-2398-4E43-945C-CF0972E438E6}"/>
    <cellStyle name="Calculation 17 2 4 6" xfId="17580" xr:uid="{C61A2ECE-FB9D-47A0-963E-6A703F3C0759}"/>
    <cellStyle name="Calculation 17 2 4 7" xfId="18356" xr:uid="{A854A798-1C2C-444E-BC4E-418ECDC8ED60}"/>
    <cellStyle name="Calculation 17 2 4 8" xfId="19113" xr:uid="{E793A3F9-0690-45EA-AF9B-ECB81E5C2BC9}"/>
    <cellStyle name="Calculation 17 2 5" xfId="12226" xr:uid="{274C81C5-DCCC-4035-9358-68E7E09C4A0C}"/>
    <cellStyle name="Calculation 17 2 6" xfId="10637" xr:uid="{D249A433-F8AD-4C22-9711-492E0367989B}"/>
    <cellStyle name="Calculation 17 2 7" xfId="11978" xr:uid="{8239D9CC-CC9F-480C-BD6D-136C46A47CC8}"/>
    <cellStyle name="Calculation 17 2 8" xfId="10848" xr:uid="{AE82F068-B241-434E-AEF9-E9266BA02254}"/>
    <cellStyle name="Calculation 17 2 9" xfId="11572" xr:uid="{9C713A48-1B83-4082-A491-BCAD9746FA59}"/>
    <cellStyle name="Calculation 17 3" xfId="6975" xr:uid="{2C59702B-F4A6-486C-A28B-2BF18C1CEAD3}"/>
    <cellStyle name="Calculation 17 3 10" xfId="13600" xr:uid="{327624A7-067D-4C75-8D86-203616725149}"/>
    <cellStyle name="Calculation 17 3 2" xfId="8614" xr:uid="{52E787BB-24EF-40A5-96DE-10A0E84527BC}"/>
    <cellStyle name="Calculation 17 3 2 2" xfId="13336" xr:uid="{08B1C6CA-BB7F-466E-B0B8-597C32BDA440}"/>
    <cellStyle name="Calculation 17 3 2 3" xfId="14350" xr:uid="{1A98399C-7A5A-4273-B5A6-62E2D0195197}"/>
    <cellStyle name="Calculation 17 3 2 4" xfId="15310" xr:uid="{2FF4C97A-4AB8-4B9B-BA99-4DF08CF10A44}"/>
    <cellStyle name="Calculation 17 3 2 5" xfId="16254" xr:uid="{0F9C62D5-2FDC-484E-83E5-528A9DEA5448}"/>
    <cellStyle name="Calculation 17 3 2 6" xfId="17127" xr:uid="{03611801-C1D4-4DCF-AECB-CD0E117C6CB3}"/>
    <cellStyle name="Calculation 17 3 2 7" xfId="17992" xr:uid="{BCC05922-3AF5-4271-BF11-FB42990A5728}"/>
    <cellStyle name="Calculation 17 3 2 8" xfId="18767" xr:uid="{9FFE4F4E-F169-48E4-B5F0-311EE00821DB}"/>
    <cellStyle name="Calculation 17 3 3" xfId="9594" xr:uid="{ED5C43B2-5E78-42C5-9428-460DBF566572}"/>
    <cellStyle name="Calculation 17 3 3 2" xfId="13998" xr:uid="{2DC547FC-0686-413C-92BD-6A332568B6CD}"/>
    <cellStyle name="Calculation 17 3 3 3" xfId="14958" xr:uid="{4C2D707F-BC4F-4043-846E-B5BF82978B0F}"/>
    <cellStyle name="Calculation 17 3 3 4" xfId="15910" xr:uid="{F7729839-05A9-49DE-86F4-744DC002066C}"/>
    <cellStyle name="Calculation 17 3 3 5" xfId="16784" xr:uid="{34EAD0C4-7B29-4D88-854F-31AC282FEE3F}"/>
    <cellStyle name="Calculation 17 3 3 6" xfId="17649" xr:uid="{109B23A9-80FF-4187-A450-F74FA7C49D09}"/>
    <cellStyle name="Calculation 17 3 3 7" xfId="18425" xr:uid="{C5D1C2A8-A5AB-4B19-AE2B-59E6755A903D}"/>
    <cellStyle name="Calculation 17 3 3 8" xfId="19182" xr:uid="{83B4E108-0798-4BB7-96E2-413FC913CDF7}"/>
    <cellStyle name="Calculation 17 3 4" xfId="12309" xr:uid="{69C58A7D-8903-40C3-AE48-67191ACE92C8}"/>
    <cellStyle name="Calculation 17 3 5" xfId="10559" xr:uid="{4178FD81-8A94-4675-A334-CD86539548C8}"/>
    <cellStyle name="Calculation 17 3 6" xfId="13126" xr:uid="{BC40BF23-5CA0-4F1C-9C95-E25213FDFF8A}"/>
    <cellStyle name="Calculation 17 3 7" xfId="9899" xr:uid="{F5C5EC4F-8178-4E32-BBB0-7CF0D18216F9}"/>
    <cellStyle name="Calculation 17 3 8" xfId="11837" xr:uid="{A31F9300-E931-4556-9786-71EE2619EC5E}"/>
    <cellStyle name="Calculation 17 3 9" xfId="10973" xr:uid="{9914E854-72CF-4F64-BC46-C3C6B0568C0E}"/>
    <cellStyle name="Calculation 17 4" xfId="7776" xr:uid="{C13609AF-99B6-4E2E-AB03-494C4E991877}"/>
    <cellStyle name="Calculation 17 4 2" xfId="12803" xr:uid="{E980FAA2-A06D-47E8-8DD2-CB3647B1C2F0}"/>
    <cellStyle name="Calculation 17 4 3" xfId="10168" xr:uid="{A126B146-699A-4B5B-8DEF-5F85456C5E4C}"/>
    <cellStyle name="Calculation 17 4 4" xfId="13687" xr:uid="{E76DE3EF-314A-459B-A3D9-BAD534E13B48}"/>
    <cellStyle name="Calculation 17 4 5" xfId="14655" xr:uid="{7159F353-5043-42FF-87EB-42D9790C26B1}"/>
    <cellStyle name="Calculation 17 4 6" xfId="15607" xr:uid="{0B61089A-617E-4725-8F01-98EE6B64B6FC}"/>
    <cellStyle name="Calculation 17 4 7" xfId="16492" xr:uid="{260480D0-5C36-4B98-95DA-DFF600E0EB75}"/>
    <cellStyle name="Calculation 17 4 8" xfId="17360" xr:uid="{E3B3C741-E57F-4092-94BF-EAD42EC30DFD}"/>
    <cellStyle name="Calculation 17 5" xfId="7903" xr:uid="{CD1C57CE-499C-4387-A1C3-E6F0FCE06592}"/>
    <cellStyle name="Calculation 17 5 2" xfId="12896" xr:uid="{3EE268A1-D242-4052-85E6-DE68C3304A3C}"/>
    <cellStyle name="Calculation 17 5 3" xfId="10083" xr:uid="{702321B1-1390-453B-9115-969196E7443E}"/>
    <cellStyle name="Calculation 17 5 4" xfId="13698" xr:uid="{79D8172D-5427-47EF-850E-F6B10D8B2BEE}"/>
    <cellStyle name="Calculation 17 5 5" xfId="14664" xr:uid="{862C66BC-FBB5-4D98-8311-AB0BB1584825}"/>
    <cellStyle name="Calculation 17 5 6" xfId="15616" xr:uid="{12A531DC-25D2-4A5E-BA46-084D23AE9087}"/>
    <cellStyle name="Calculation 17 5 7" xfId="16501" xr:uid="{E4695A6E-0158-44DD-9398-B830444D53B3}"/>
    <cellStyle name="Calculation 17 5 8" xfId="17369" xr:uid="{6458486B-2934-4A8E-9D22-328AECB8DC2E}"/>
    <cellStyle name="Calculation 17 6" xfId="10188" xr:uid="{EA7308C7-880C-4920-84CA-28B2E69A733F}"/>
    <cellStyle name="Calculation 17 7" xfId="12932" xr:uid="{C376204F-8C6A-4BF4-BE18-34752B4F34E8}"/>
    <cellStyle name="Calculation 17 8" xfId="10054" xr:uid="{73CF6F35-7EBB-4995-BEF3-55C360BE9E56}"/>
    <cellStyle name="Calculation 17 9" xfId="12152" xr:uid="{6B9403B7-1CC3-4276-9AEB-2ED04884CD79}"/>
    <cellStyle name="Calculation 18" xfId="814" xr:uid="{DC8A91BA-9024-4F83-A4C5-AFD8B1996E91}"/>
    <cellStyle name="Calculation 18 10" xfId="15385" xr:uid="{59C2CEDA-91FE-4D1D-8B64-74973D3EBCB5}"/>
    <cellStyle name="Calculation 18 11" xfId="16312" xr:uid="{19B014D6-FA4D-4350-92F4-497B35093058}"/>
    <cellStyle name="Calculation 18 12" xfId="17183" xr:uid="{C6D2DABC-6C06-4487-9E5E-FDF4CE241F5C}"/>
    <cellStyle name="Calculation 18 13" xfId="18033" xr:uid="{8454D078-CFD6-41BA-8454-F31C253A7A13}"/>
    <cellStyle name="Calculation 18 2" xfId="815" xr:uid="{D12A32E8-B3EE-4FDC-B147-F52A5E121347}"/>
    <cellStyle name="Calculation 18 2 10" xfId="10744" xr:uid="{5388313E-3EE3-4F27-A7DC-96291AE0D7A0}"/>
    <cellStyle name="Calculation 18 2 11" xfId="13105" xr:uid="{25EC8FA5-0CAE-4068-97BE-94E6DE0A8521}"/>
    <cellStyle name="Calculation 18 2 12" xfId="9916" xr:uid="{05D3C3CE-5F75-434E-BA4E-78F7C60D06BA}"/>
    <cellStyle name="Calculation 18 2 2" xfId="6873" xr:uid="{B838970A-DF83-4A08-82EB-D331B0D506DF}"/>
    <cellStyle name="Calculation 18 2 2 10" xfId="16447" xr:uid="{CA18E72D-56F3-410F-A947-C2579B2CCE1D}"/>
    <cellStyle name="Calculation 18 2 2 11" xfId="17318" xr:uid="{86335A8B-FD37-4C03-BAA7-5C0F353877F5}"/>
    <cellStyle name="Calculation 18 2 2 2" xfId="7223" xr:uid="{7E1A2FE9-1324-4D2A-9CEC-075C35338AF0}"/>
    <cellStyle name="Calculation 18 2 2 2 10" xfId="15618" xr:uid="{F14A2D1B-B228-4E0B-A138-1FA7014850DB}"/>
    <cellStyle name="Calculation 18 2 2 2 2" xfId="8863" xr:uid="{6CD540A8-5C94-4E1D-9B16-49AC154AD329}"/>
    <cellStyle name="Calculation 18 2 2 2 2 2" xfId="13514" xr:uid="{CA849583-7146-43EC-9C33-5A5E580B0E8C}"/>
    <cellStyle name="Calculation 18 2 2 2 2 3" xfId="14518" xr:uid="{86B3D09B-B61D-4AC0-B440-94B70D000B0B}"/>
    <cellStyle name="Calculation 18 2 2 2 2 4" xfId="15476" xr:uid="{95308090-44F6-4C33-B38D-AF6A5936F9F9}"/>
    <cellStyle name="Calculation 18 2 2 2 2 5" xfId="16401" xr:uid="{9E2718BC-8D37-4849-B341-7A233658CA8C}"/>
    <cellStyle name="Calculation 18 2 2 2 2 6" xfId="17272" xr:uid="{152A23DD-505D-4F1A-BD3E-BF254B3BADB8}"/>
    <cellStyle name="Calculation 18 2 2 2 2 7" xfId="18118" xr:uid="{10FAE4B6-21C3-4312-9835-25E6739527BC}"/>
    <cellStyle name="Calculation 18 2 2 2 2 8" xfId="18882" xr:uid="{41A5A095-5C77-48E6-AA6F-C9154D4734E8}"/>
    <cellStyle name="Calculation 18 2 2 2 3" xfId="9709" xr:uid="{E84A7536-5127-4AB7-9CAB-1F7F385DF4B4}"/>
    <cellStyle name="Calculation 18 2 2 2 3 2" xfId="14113" xr:uid="{5D693381-C6A7-4E54-8F39-75104593BD2F}"/>
    <cellStyle name="Calculation 18 2 2 2 3 3" xfId="15073" xr:uid="{68F0C650-3E41-4091-B74D-37993C36E1A4}"/>
    <cellStyle name="Calculation 18 2 2 2 3 4" xfId="16025" xr:uid="{2ED61F27-B76C-4DE8-B5F3-95112F001C4E}"/>
    <cellStyle name="Calculation 18 2 2 2 3 5" xfId="16899" xr:uid="{36F48D47-7160-4054-9879-4D726BBCB8BA}"/>
    <cellStyle name="Calculation 18 2 2 2 3 6" xfId="17764" xr:uid="{498BC094-B075-4CAF-B247-93A1D2DFD112}"/>
    <cellStyle name="Calculation 18 2 2 2 3 7" xfId="18540" xr:uid="{DBAFF3F2-D830-4E40-9AD0-828C00B75BFB}"/>
    <cellStyle name="Calculation 18 2 2 2 3 8" xfId="19297" xr:uid="{6BA7B393-C50C-4926-ABD9-E6CF1F93D936}"/>
    <cellStyle name="Calculation 18 2 2 2 4" xfId="12486" xr:uid="{4D63DEAA-455B-4F53-8E66-83CFF835EEAD}"/>
    <cellStyle name="Calculation 18 2 2 2 5" xfId="10393" xr:uid="{824E447D-0BE5-4C83-BB51-DDDF90DB12D6}"/>
    <cellStyle name="Calculation 18 2 2 2 6" xfId="12921" xr:uid="{E478B145-115B-4614-8CEE-0340CC981B59}"/>
    <cellStyle name="Calculation 18 2 2 2 7" xfId="10061" xr:uid="{84DD6154-F83A-4B51-9D6E-4572ED7B2FB4}"/>
    <cellStyle name="Calculation 18 2 2 2 8" xfId="13701" xr:uid="{A026EDAE-554D-4CE9-97FB-493F9D2E2E01}"/>
    <cellStyle name="Calculation 18 2 2 2 9" xfId="14666" xr:uid="{E6E570F8-6D88-47E2-9B4B-BA171CBDAD9E}"/>
    <cellStyle name="Calculation 18 2 2 3" xfId="8513" xr:uid="{FC1E7F77-011A-44AD-A3D3-C4C0FDBFE17E}"/>
    <cellStyle name="Calculation 18 2 2 3 2" xfId="13253" xr:uid="{6B3D6626-D427-40FB-A26D-67A6A3EBC1F0}"/>
    <cellStyle name="Calculation 18 2 2 3 3" xfId="14273" xr:uid="{F21E666C-7039-4F7B-BC92-2049B9A0C0B2}"/>
    <cellStyle name="Calculation 18 2 2 3 4" xfId="15233" xr:uid="{69C7A520-CF38-4921-9139-25766FDD227B}"/>
    <cellStyle name="Calculation 18 2 2 3 5" xfId="16182" xr:uid="{8212CD0B-AB79-4FB4-8331-B0B873BB55AF}"/>
    <cellStyle name="Calculation 18 2 2 3 6" xfId="17055" xr:uid="{9733FA26-63FB-41AD-91EA-907C5BFD255C}"/>
    <cellStyle name="Calculation 18 2 2 3 7" xfId="17920" xr:uid="{CB4F047E-3E3F-4B07-A2EA-E79D1869DB53}"/>
    <cellStyle name="Calculation 18 2 2 3 8" xfId="18696" xr:uid="{F3A26401-DD3D-48A1-ABB1-FD4BFFB16D96}"/>
    <cellStyle name="Calculation 18 2 2 4" xfId="9523" xr:uid="{D640364F-453C-4E28-B881-189F5AF9386B}"/>
    <cellStyle name="Calculation 18 2 2 4 2" xfId="13927" xr:uid="{6ED5DB59-58CC-4B91-B997-80CE12D38838}"/>
    <cellStyle name="Calculation 18 2 2 4 3" xfId="14887" xr:uid="{291E3D86-1DAF-4911-96F1-13C88DB34F6F}"/>
    <cellStyle name="Calculation 18 2 2 4 4" xfId="15839" xr:uid="{7E753C46-F428-4CAD-B92A-320F27F9A513}"/>
    <cellStyle name="Calculation 18 2 2 4 5" xfId="16713" xr:uid="{0991FA7D-91AE-46C6-AA6C-40F93250A107}"/>
    <cellStyle name="Calculation 18 2 2 4 6" xfId="17578" xr:uid="{B4DB8940-56E6-4CA8-899B-3A6F69F023C0}"/>
    <cellStyle name="Calculation 18 2 2 4 7" xfId="18354" xr:uid="{4F330077-A672-46FC-8F17-7D37C2F0618E}"/>
    <cellStyle name="Calculation 18 2 2 4 8" xfId="19111" xr:uid="{176391C1-2177-4FD9-B6B7-28837C4329D0}"/>
    <cellStyle name="Calculation 18 2 2 5" xfId="12224" xr:uid="{967A4630-F3B2-415C-A89E-35AAF60BA11D}"/>
    <cellStyle name="Calculation 18 2 2 6" xfId="10639" xr:uid="{796144C3-047A-402C-999E-8ED473FE00B2}"/>
    <cellStyle name="Calculation 18 2 2 7" xfId="13617" xr:uid="{BA9FF535-D533-41EE-8450-7DBA7B374D93}"/>
    <cellStyle name="Calculation 18 2 2 8" xfId="14595" xr:uid="{10C052E3-94C2-4CFA-AD38-2E33C1F6BA1E}"/>
    <cellStyle name="Calculation 18 2 2 9" xfId="15548" xr:uid="{38D0C97E-C810-4E47-81CB-45A2EDD02637}"/>
    <cellStyle name="Calculation 18 2 3" xfId="6977" xr:uid="{6F3AED2A-E4C9-4171-9842-A364DBCA099B}"/>
    <cellStyle name="Calculation 18 2 3 10" xfId="12747" xr:uid="{F18AD4DA-81D8-4CAE-900E-802309CC4578}"/>
    <cellStyle name="Calculation 18 2 3 2" xfId="8616" xr:uid="{970ACB46-B011-4F81-A7A8-ACEBE52DBA78}"/>
    <cellStyle name="Calculation 18 2 3 2 2" xfId="13338" xr:uid="{FA0F969D-3765-4DD7-909F-8241FE1EF48E}"/>
    <cellStyle name="Calculation 18 2 3 2 3" xfId="14352" xr:uid="{62639C27-576D-4C60-8134-4B1722F121E4}"/>
    <cellStyle name="Calculation 18 2 3 2 4" xfId="15312" xr:uid="{A245FA30-C398-458B-99A3-DB9C160E73C0}"/>
    <cellStyle name="Calculation 18 2 3 2 5" xfId="16256" xr:uid="{D7F00E8F-7996-42AF-B744-6CFA2856043B}"/>
    <cellStyle name="Calculation 18 2 3 2 6" xfId="17129" xr:uid="{4C274769-44BD-468E-8FD5-41F4F83F0C68}"/>
    <cellStyle name="Calculation 18 2 3 2 7" xfId="17994" xr:uid="{AE3F70D5-FD50-40EE-99B0-05259F162561}"/>
    <cellStyle name="Calculation 18 2 3 2 8" xfId="18769" xr:uid="{8A0DD416-3D19-47FD-8B45-C3395F4A9464}"/>
    <cellStyle name="Calculation 18 2 3 3" xfId="9596" xr:uid="{5D8E66CD-75E1-492A-85A7-8ACD6B9D8EB1}"/>
    <cellStyle name="Calculation 18 2 3 3 2" xfId="14000" xr:uid="{B81398F7-DA0D-4D21-A3BF-5384BCA01356}"/>
    <cellStyle name="Calculation 18 2 3 3 3" xfId="14960" xr:uid="{FCF3B5DD-FEE7-43FB-BEBC-EA913FD37F48}"/>
    <cellStyle name="Calculation 18 2 3 3 4" xfId="15912" xr:uid="{A1FE9844-E8A3-48E4-BEE8-EB2AD607E54C}"/>
    <cellStyle name="Calculation 18 2 3 3 5" xfId="16786" xr:uid="{D792CCD9-715E-4DDA-ABA5-CD729AF452B6}"/>
    <cellStyle name="Calculation 18 2 3 3 6" xfId="17651" xr:uid="{4173B699-7DA1-4C5E-B736-8C5B5BCFF326}"/>
    <cellStyle name="Calculation 18 2 3 3 7" xfId="18427" xr:uid="{D1D195D6-A49B-4C0E-9368-1C1D50D643DE}"/>
    <cellStyle name="Calculation 18 2 3 3 8" xfId="19184" xr:uid="{BEEFC45A-11D2-49CE-979D-D000825774AD}"/>
    <cellStyle name="Calculation 18 2 3 4" xfId="12311" xr:uid="{6DF8E119-2ED5-4A5B-8FF6-D6D640877AEB}"/>
    <cellStyle name="Calculation 18 2 3 5" xfId="10557" xr:uid="{573C93E1-654F-441D-9D6E-2FF525A72812}"/>
    <cellStyle name="Calculation 18 2 3 6" xfId="12610" xr:uid="{59001C30-3515-45C1-A9E5-492B671B38EC}"/>
    <cellStyle name="Calculation 18 2 3 7" xfId="10293" xr:uid="{A5A233B0-539D-47E6-B1A2-C5EA611BCC09}"/>
    <cellStyle name="Calculation 18 2 3 8" xfId="13154" xr:uid="{2579B430-12E7-47D6-9CFD-1294652A3748}"/>
    <cellStyle name="Calculation 18 2 3 9" xfId="9878" xr:uid="{B4D22B43-3868-4C37-871A-225915B13AAD}"/>
    <cellStyle name="Calculation 18 2 4" xfId="7778" xr:uid="{DCF74685-4B53-47E3-868F-F6C900287218}"/>
    <cellStyle name="Calculation 18 2 4 2" xfId="12805" xr:uid="{E1D4CB99-C455-4C70-A1B3-7956A75029AD}"/>
    <cellStyle name="Calculation 18 2 4 3" xfId="12016" xr:uid="{1464240B-C08A-4A7A-B88E-4FABD196979F}"/>
    <cellStyle name="Calculation 18 2 4 4" xfId="10815" xr:uid="{1EE784AC-05A1-47D9-82B5-DCE08DF6420A}"/>
    <cellStyle name="Calculation 18 2 4 5" xfId="11603" xr:uid="{9F85DB6E-3E5B-4453-A168-DF3C90D65A36}"/>
    <cellStyle name="Calculation 18 2 4 6" xfId="11154" xr:uid="{A196FE93-06C5-4F25-9966-A8943DBE8071}"/>
    <cellStyle name="Calculation 18 2 4 7" xfId="13021" xr:uid="{45D9A89D-E80C-4489-B057-C8AFD0F4549F}"/>
    <cellStyle name="Calculation 18 2 4 8" xfId="9972" xr:uid="{8DE212DF-B902-4BA5-BCB8-D68811F9599A}"/>
    <cellStyle name="Calculation 18 2 5" xfId="7901" xr:uid="{424664E1-BC01-4844-87BE-7CF766136142}"/>
    <cellStyle name="Calculation 18 2 5 2" xfId="12894" xr:uid="{599FED6D-B8C8-44CE-8ABA-A60FD7413A21}"/>
    <cellStyle name="Calculation 18 2 5 3" xfId="10085" xr:uid="{E8931274-CDAB-44D5-A9E6-669DB7E6548A}"/>
    <cellStyle name="Calculation 18 2 5 4" xfId="12143" xr:uid="{8E7AAA8F-01F2-4E55-A055-37548353CF3C}"/>
    <cellStyle name="Calculation 18 2 5 5" xfId="10713" xr:uid="{3BD0D474-538B-4F7B-887C-5BFAFBB5737F}"/>
    <cellStyle name="Calculation 18 2 5 6" xfId="13397" xr:uid="{287B6F74-2331-4B78-95FC-320207C71107}"/>
    <cellStyle name="Calculation 18 2 5 7" xfId="14406" xr:uid="{2F743B77-8267-46C0-B149-7998ED830748}"/>
    <cellStyle name="Calculation 18 2 5 8" xfId="15364" xr:uid="{5C46316E-E0B9-4FCA-9E11-95C31D0EE239}"/>
    <cellStyle name="Calculation 18 2 6" xfId="10190" xr:uid="{1DC05637-6593-4DAB-AA0E-E9345B1CD0D5}"/>
    <cellStyle name="Calculation 18 2 7" xfId="12389" xr:uid="{4E644026-79CD-4AFC-A5D2-8778ACBE5B2B}"/>
    <cellStyle name="Calculation 18 2 8" xfId="10486" xr:uid="{2AF84000-6CDA-4133-872C-84D3D76C07D8}"/>
    <cellStyle name="Calculation 18 2 9" xfId="12106" xr:uid="{54974013-2D9A-4570-B3E8-8D3DE49E1BFF}"/>
    <cellStyle name="Calculation 18 3" xfId="6874" xr:uid="{EF37CE16-E9FB-4012-B9F0-27BF72F44DB6}"/>
    <cellStyle name="Calculation 18 3 10" xfId="10570" xr:uid="{4E1E3514-8E96-41CB-97DB-8F24F4020F5A}"/>
    <cellStyle name="Calculation 18 3 11" xfId="12607" xr:uid="{CC704FCF-4015-4EE4-9C7E-96C7AF90194B}"/>
    <cellStyle name="Calculation 18 3 2" xfId="7224" xr:uid="{B98A78AB-0B3B-428F-BE28-4A5D2E6C595A}"/>
    <cellStyle name="Calculation 18 3 2 10" xfId="12620" xr:uid="{AE7460CD-0778-448B-AF7C-A198225B334C}"/>
    <cellStyle name="Calculation 18 3 2 2" xfId="8864" xr:uid="{EAFDE3C6-4C6D-40B4-8185-E6B5BF40C6D0}"/>
    <cellStyle name="Calculation 18 3 2 2 2" xfId="13515" xr:uid="{EBB78DEA-2688-4E57-AE42-00EDCAE954FE}"/>
    <cellStyle name="Calculation 18 3 2 2 3" xfId="14519" xr:uid="{47CC6DCD-DBEC-477C-84EE-53BC08C234C3}"/>
    <cellStyle name="Calculation 18 3 2 2 4" xfId="15477" xr:uid="{D0F8EDDC-3306-4F7B-97C5-1A8BCDE871B4}"/>
    <cellStyle name="Calculation 18 3 2 2 5" xfId="16402" xr:uid="{E8884E7C-A667-4A78-A058-E16D1406D18B}"/>
    <cellStyle name="Calculation 18 3 2 2 6" xfId="17273" xr:uid="{82052FD5-0D3B-49CA-A097-9261A512C3D9}"/>
    <cellStyle name="Calculation 18 3 2 2 7" xfId="18119" xr:uid="{7973A51A-A401-4D74-83D4-D738C0C66A8D}"/>
    <cellStyle name="Calculation 18 3 2 2 8" xfId="18883" xr:uid="{FA810C4F-BD90-4519-8CE4-17075F32289A}"/>
    <cellStyle name="Calculation 18 3 2 3" xfId="9710" xr:uid="{6C8DAB59-8BC8-41C2-A413-56B6490555D3}"/>
    <cellStyle name="Calculation 18 3 2 3 2" xfId="14114" xr:uid="{1620692F-CB05-4CE1-8CEF-5B2209ED96A3}"/>
    <cellStyle name="Calculation 18 3 2 3 3" xfId="15074" xr:uid="{D24C6508-BCC2-4C27-AD03-214CDC297162}"/>
    <cellStyle name="Calculation 18 3 2 3 4" xfId="16026" xr:uid="{0C71C227-D4FA-4DBF-B710-82F06FA2A3F6}"/>
    <cellStyle name="Calculation 18 3 2 3 5" xfId="16900" xr:uid="{3C9A534D-5A69-4FA2-AA70-DEC924A4797E}"/>
    <cellStyle name="Calculation 18 3 2 3 6" xfId="17765" xr:uid="{C59C6040-655B-406D-AD6E-DF7583C200E9}"/>
    <cellStyle name="Calculation 18 3 2 3 7" xfId="18541" xr:uid="{2F118C34-A839-4038-A801-75876AF8FC81}"/>
    <cellStyle name="Calculation 18 3 2 3 8" xfId="19298" xr:uid="{3EC6E0D5-CDF9-4547-8A30-F8CFDE5FFC7A}"/>
    <cellStyle name="Calculation 18 3 2 4" xfId="12487" xr:uid="{09584F66-DF67-4B7E-B3DD-A264C55B8504}"/>
    <cellStyle name="Calculation 18 3 2 5" xfId="10392" xr:uid="{A3071F88-639D-4D82-9FD0-E5FD4CB14E85}"/>
    <cellStyle name="Calculation 18 3 2 6" xfId="11730" xr:uid="{BACF698C-8492-40C0-A00C-913BF00A8F6F}"/>
    <cellStyle name="Calculation 18 3 2 7" xfId="11055" xr:uid="{6AE45C5C-4E3E-4454-A1C9-548697AED428}"/>
    <cellStyle name="Calculation 18 3 2 8" xfId="12357" xr:uid="{01885B21-E4E5-4412-BE3E-A02669739322}"/>
    <cellStyle name="Calculation 18 3 2 9" xfId="10513" xr:uid="{D9768A6A-7C1C-4196-9477-41A513730C4E}"/>
    <cellStyle name="Calculation 18 3 3" xfId="8514" xr:uid="{9FDF3DF2-34DB-4586-A42B-3BEB7D80CBB2}"/>
    <cellStyle name="Calculation 18 3 3 2" xfId="13254" xr:uid="{977487D6-2A28-429D-AA83-97DB52BC6ED3}"/>
    <cellStyle name="Calculation 18 3 3 3" xfId="14274" xr:uid="{271C5FA8-1F5F-4692-905C-CB961D4B5148}"/>
    <cellStyle name="Calculation 18 3 3 4" xfId="15234" xr:uid="{92998C03-56C9-4AEE-99F3-64C289D8BE97}"/>
    <cellStyle name="Calculation 18 3 3 5" xfId="16183" xr:uid="{7267E414-1E7E-479E-B7CA-44F1FD903366}"/>
    <cellStyle name="Calculation 18 3 3 6" xfId="17056" xr:uid="{D184D85F-8984-4FA8-9C1E-FB2AF21413FE}"/>
    <cellStyle name="Calculation 18 3 3 7" xfId="17921" xr:uid="{A7630AC0-0CA7-414B-AEB8-4B94407A4995}"/>
    <cellStyle name="Calculation 18 3 3 8" xfId="18697" xr:uid="{20BDBA63-772B-45E8-BABF-896D834BC356}"/>
    <cellStyle name="Calculation 18 3 4" xfId="9524" xr:uid="{37C3C316-FD26-4C35-8427-44E26BC0DBB8}"/>
    <cellStyle name="Calculation 18 3 4 2" xfId="13928" xr:uid="{C9B7F789-66A8-4AC2-84E1-4F473495BF1F}"/>
    <cellStyle name="Calculation 18 3 4 3" xfId="14888" xr:uid="{7D46C1BE-2504-4120-848F-784A9567544A}"/>
    <cellStyle name="Calculation 18 3 4 4" xfId="15840" xr:uid="{4E9FC911-BBE5-455F-BF88-EEC0260C1CA6}"/>
    <cellStyle name="Calculation 18 3 4 5" xfId="16714" xr:uid="{BBC47E35-EC22-4DEA-B620-2C387A2BB850}"/>
    <cellStyle name="Calculation 18 3 4 6" xfId="17579" xr:uid="{CA0E1B96-AA64-4F60-9936-EDE526936109}"/>
    <cellStyle name="Calculation 18 3 4 7" xfId="18355" xr:uid="{54E69895-0B43-42F3-8FBB-DB0EA515D895}"/>
    <cellStyle name="Calculation 18 3 4 8" xfId="19112" xr:uid="{476F43D6-FAE3-4ECE-85A8-06508BDF07B5}"/>
    <cellStyle name="Calculation 18 3 5" xfId="12225" xr:uid="{4AEC6139-0764-4B11-A27D-ADAD2A8B5DBA}"/>
    <cellStyle name="Calculation 18 3 6" xfId="10638" xr:uid="{DFC8F9B3-5100-4134-A6FF-A9D3CF84421C}"/>
    <cellStyle name="Calculation 18 3 7" xfId="13115" xr:uid="{07B84199-4E39-4C4D-AEA2-926F3238B0B7}"/>
    <cellStyle name="Calculation 18 3 8" xfId="9909" xr:uid="{6D66FD6C-2C46-44E3-9083-250BFF995ACC}"/>
    <cellStyle name="Calculation 18 3 9" xfId="12295" xr:uid="{52932910-E871-498B-80E7-C022CAC8C07D}"/>
    <cellStyle name="Calculation 18 4" xfId="6976" xr:uid="{EC4FCC77-EF54-4528-A0E4-0AAEEE7C5249}"/>
    <cellStyle name="Calculation 18 4 10" xfId="13088" xr:uid="{69B3693F-008A-432B-B670-A7A948DA7603}"/>
    <cellStyle name="Calculation 18 4 2" xfId="8615" xr:uid="{1B3DDA46-4C67-4881-89BF-2EEEDBEA8E2F}"/>
    <cellStyle name="Calculation 18 4 2 2" xfId="13337" xr:uid="{AFCA5AC4-65CA-4633-82CE-DFE93DDFDFE1}"/>
    <cellStyle name="Calculation 18 4 2 3" xfId="14351" xr:uid="{E7FF9876-FAA4-4853-A9ED-723AE315F7A8}"/>
    <cellStyle name="Calculation 18 4 2 4" xfId="15311" xr:uid="{677916B2-9163-43B2-A602-3A685D96D561}"/>
    <cellStyle name="Calculation 18 4 2 5" xfId="16255" xr:uid="{D3487BFC-75A7-4B5C-8F65-FC2888B4D302}"/>
    <cellStyle name="Calculation 18 4 2 6" xfId="17128" xr:uid="{19BE5617-99BE-47BD-A9C3-CC85ADEAE1B6}"/>
    <cellStyle name="Calculation 18 4 2 7" xfId="17993" xr:uid="{EC6599E7-105F-4B1B-9A22-F7063BA06DB2}"/>
    <cellStyle name="Calculation 18 4 2 8" xfId="18768" xr:uid="{363BD15A-E3E4-46C0-B7BF-4859F77C638D}"/>
    <cellStyle name="Calculation 18 4 3" xfId="9595" xr:uid="{C577E772-6E78-4566-BECB-A322CAAE4334}"/>
    <cellStyle name="Calculation 18 4 3 2" xfId="13999" xr:uid="{676A8036-6C71-45A5-9422-48BCF6FE19DF}"/>
    <cellStyle name="Calculation 18 4 3 3" xfId="14959" xr:uid="{A26EB844-9D7A-4C75-BCE4-CB9C02E13633}"/>
    <cellStyle name="Calculation 18 4 3 4" xfId="15911" xr:uid="{FED59DFB-8EC7-418D-A109-588417B37BA3}"/>
    <cellStyle name="Calculation 18 4 3 5" xfId="16785" xr:uid="{C86A75AC-BE9D-4453-94B3-EE01AD4D94CC}"/>
    <cellStyle name="Calculation 18 4 3 6" xfId="17650" xr:uid="{72744D8C-5CF3-47C0-812B-7D420203CCEB}"/>
    <cellStyle name="Calculation 18 4 3 7" xfId="18426" xr:uid="{D19AF2B9-AB38-47D2-A79C-7FB987419F45}"/>
    <cellStyle name="Calculation 18 4 3 8" xfId="19183" xr:uid="{1A27776C-01CC-4F25-88B6-03798331597D}"/>
    <cellStyle name="Calculation 18 4 4" xfId="12310" xr:uid="{A1026CCF-37DB-42B2-B609-7E12B6E7624C}"/>
    <cellStyle name="Calculation 18 4 5" xfId="10558" xr:uid="{B558F5DB-1D09-4DE0-90B8-7A42AFCA54F9}"/>
    <cellStyle name="Calculation 18 4 6" xfId="12095" xr:uid="{D3189F79-B96E-4CF2-AE50-34C3357493E0}"/>
    <cellStyle name="Calculation 18 4 7" xfId="10755" xr:uid="{F571D1C1-2590-4801-A9A4-FBA7E70302F1}"/>
    <cellStyle name="Calculation 18 4 8" xfId="11657" xr:uid="{E85DF005-3B67-4AA1-A492-A4251F8C3CC9}"/>
    <cellStyle name="Calculation 18 4 9" xfId="11119" xr:uid="{F721F053-FAD5-4591-98B8-B9294D27F185}"/>
    <cellStyle name="Calculation 18 5" xfId="7777" xr:uid="{E3C0CE72-43AC-4754-A985-599AABAACE19}"/>
    <cellStyle name="Calculation 18 5 2" xfId="12804" xr:uid="{5168D1A2-319B-4DE0-8C76-A166C03B068A}"/>
    <cellStyle name="Calculation 18 5 3" xfId="10167" xr:uid="{CB1D8B5A-18EA-4193-9D1D-1A3628C841BD}"/>
    <cellStyle name="Calculation 18 5 4" xfId="13055" xr:uid="{8203BC28-5A79-43AB-9CAA-AC5448C6E90F}"/>
    <cellStyle name="Calculation 18 5 5" xfId="9946" xr:uid="{B476483D-0ECA-4AAC-953A-069169E5A958}"/>
    <cellStyle name="Calculation 18 5 6" xfId="13717" xr:uid="{540950F9-FCB1-4B9D-84DD-A34B8299E2D5}"/>
    <cellStyle name="Calculation 18 5 7" xfId="14680" xr:uid="{85ED84C8-9939-4FEE-98EC-D5001D7A9166}"/>
    <cellStyle name="Calculation 18 5 8" xfId="15632" xr:uid="{2B918A61-BD9A-4395-AD17-6964899684D9}"/>
    <cellStyle name="Calculation 18 6" xfId="7902" xr:uid="{D5ED0FEE-89FF-4A00-BD95-040A0E1FB417}"/>
    <cellStyle name="Calculation 18 6 2" xfId="12895" xr:uid="{BEE5E2EB-1DD1-4FD9-BF4B-4DE4F737A23C}"/>
    <cellStyle name="Calculation 18 6 3" xfId="10084" xr:uid="{CE1F6090-B4A4-440E-8CE6-4FF3B5D5AD40}"/>
    <cellStyle name="Calculation 18 6 4" xfId="12679" xr:uid="{19D9AC35-BEC6-46AD-84FC-E043F5655290}"/>
    <cellStyle name="Calculation 18 6 5" xfId="10239" xr:uid="{D7F90F5C-86B6-4247-BA97-788F7CE3F00C}"/>
    <cellStyle name="Calculation 18 6 6" xfId="13677" xr:uid="{225F2089-A799-4070-80D8-B612998408E8}"/>
    <cellStyle name="Calculation 18 6 7" xfId="14646" xr:uid="{271A9271-22AE-4835-8914-09216CF69FCF}"/>
    <cellStyle name="Calculation 18 6 8" xfId="15598" xr:uid="{3A5251CB-8605-44B3-9757-6B53445A59A4}"/>
    <cellStyle name="Calculation 18 7" xfId="10189" xr:uid="{DEC9B602-BE5B-4728-9809-7738836FB54A}"/>
    <cellStyle name="Calculation 18 8" xfId="13420" xr:uid="{F632333F-AB9F-4207-BEFF-BF7E14BE8C4E}"/>
    <cellStyle name="Calculation 18 9" xfId="14427" xr:uid="{900F50E0-A434-452D-BACE-40CB24DE29B0}"/>
    <cellStyle name="Calculation 19" xfId="816" xr:uid="{49916374-916C-491A-8BCA-8ED6A1E324FE}"/>
    <cellStyle name="Calculation 19 10" xfId="12701" xr:uid="{72F7AF54-022C-45DF-A897-7D8D70121049}"/>
    <cellStyle name="Calculation 19 11" xfId="10221" xr:uid="{6C4C0B93-7137-4DF2-9A67-B8CBA1C65B29}"/>
    <cellStyle name="Calculation 19 12" xfId="12128" xr:uid="{11D20526-1E29-45CE-BEB3-1BDB2FD5E53E}"/>
    <cellStyle name="Calculation 19 13" xfId="10725" xr:uid="{99ACFE5D-DF8C-497D-9429-B275EBF3E155}"/>
    <cellStyle name="Calculation 19 2" xfId="817" xr:uid="{9C640889-80D4-491D-9B9A-83E61EC4FA62}"/>
    <cellStyle name="Calculation 19 2 10" xfId="16491" xr:uid="{32BDB29B-4E1C-4329-9E9C-0D139153740D}"/>
    <cellStyle name="Calculation 19 2 11" xfId="17359" xr:uid="{B225166B-D0EB-44F0-BF61-D5D41A4764E8}"/>
    <cellStyle name="Calculation 19 2 12" xfId="18157" xr:uid="{83189D8E-C4CD-44BA-9309-204F87BCD7AA}"/>
    <cellStyle name="Calculation 19 2 2" xfId="6871" xr:uid="{132B346F-ECB6-4E5B-8F2F-DA1035D72F4E}"/>
    <cellStyle name="Calculation 19 2 2 10" xfId="11129" xr:uid="{FA837AC3-B959-4CA2-BE42-0828FDCF33BF}"/>
    <cellStyle name="Calculation 19 2 2 11" xfId="13087" xr:uid="{FC3FF28B-AE04-4214-8404-7109AF0816A5}"/>
    <cellStyle name="Calculation 19 2 2 2" xfId="7225" xr:uid="{8B33A8F3-15BE-4532-89F7-26C173F2680D}"/>
    <cellStyle name="Calculation 19 2 2 2 10" xfId="15362" xr:uid="{8597CDCB-4A9E-4712-9E59-9A22D3C59E13}"/>
    <cellStyle name="Calculation 19 2 2 2 2" xfId="8865" xr:uid="{76ACCADE-B595-4F70-8CD8-8C098080F4B6}"/>
    <cellStyle name="Calculation 19 2 2 2 2 2" xfId="13516" xr:uid="{52708318-B0EE-4E9B-A23D-4899F5FF8D3D}"/>
    <cellStyle name="Calculation 19 2 2 2 2 3" xfId="14520" xr:uid="{9E1336F3-056E-4228-822C-7273F82C06AF}"/>
    <cellStyle name="Calculation 19 2 2 2 2 4" xfId="15478" xr:uid="{7E5A93C0-2FFC-40A2-9402-FD31D41262A3}"/>
    <cellStyle name="Calculation 19 2 2 2 2 5" xfId="16403" xr:uid="{C86DA70A-F8FB-4C6F-8980-C5A23C9956FE}"/>
    <cellStyle name="Calculation 19 2 2 2 2 6" xfId="17274" xr:uid="{440C9195-56DB-42D9-8567-FD1A0CD3FA85}"/>
    <cellStyle name="Calculation 19 2 2 2 2 7" xfId="18120" xr:uid="{3C4607A1-4398-496F-908E-4D730D2B853E}"/>
    <cellStyle name="Calculation 19 2 2 2 2 8" xfId="18884" xr:uid="{CCCBBC69-4BFF-4232-9845-FE4F645FE3AD}"/>
    <cellStyle name="Calculation 19 2 2 2 3" xfId="9711" xr:uid="{C75433D5-7AD2-4C0B-9BF9-6A5C6F4BE483}"/>
    <cellStyle name="Calculation 19 2 2 2 3 2" xfId="14115" xr:uid="{F38DFA4D-112E-4798-B392-61CD9D8C96B7}"/>
    <cellStyle name="Calculation 19 2 2 2 3 3" xfId="15075" xr:uid="{4C86FBDB-7421-410B-8F9A-14601B241529}"/>
    <cellStyle name="Calculation 19 2 2 2 3 4" xfId="16027" xr:uid="{6C0BC48D-E358-4882-A7BE-890B0401D31F}"/>
    <cellStyle name="Calculation 19 2 2 2 3 5" xfId="16901" xr:uid="{7BD5D684-E4C7-4CD2-AEDC-6442BAF8B0CF}"/>
    <cellStyle name="Calculation 19 2 2 2 3 6" xfId="17766" xr:uid="{EB6DC5D7-0DC4-453B-B595-1029D67EC496}"/>
    <cellStyle name="Calculation 19 2 2 2 3 7" xfId="18542" xr:uid="{E4D888E7-BBD4-4C2B-8753-E1D143840644}"/>
    <cellStyle name="Calculation 19 2 2 2 3 8" xfId="19299" xr:uid="{C0F97746-C28D-48CD-AABC-C4D0C79B4070}"/>
    <cellStyle name="Calculation 19 2 2 2 4" xfId="12488" xr:uid="{125CBB0D-600A-412F-9925-500142DB5835}"/>
    <cellStyle name="Calculation 19 2 2 2 5" xfId="10391" xr:uid="{CFB6BAC2-4A5E-462D-B6F2-E8B59F340EFA}"/>
    <cellStyle name="Calculation 19 2 2 2 6" xfId="12114" xr:uid="{869D6566-0873-4ACF-A956-5FACFA8AD02E}"/>
    <cellStyle name="Calculation 19 2 2 2 7" xfId="10736" xr:uid="{467D0303-4F28-4452-9D2A-DC1F6FE4A9E9}"/>
    <cellStyle name="Calculation 19 2 2 2 8" xfId="13395" xr:uid="{B052C82B-6F00-4758-80D4-A24F1B9154FF}"/>
    <cellStyle name="Calculation 19 2 2 2 9" xfId="14404" xr:uid="{70464263-2630-433A-B524-2D358D6D6DDD}"/>
    <cellStyle name="Calculation 19 2 2 3" xfId="8511" xr:uid="{82233FA4-C4CB-4B37-B0E4-BDDDC161F199}"/>
    <cellStyle name="Calculation 19 2 2 3 2" xfId="13251" xr:uid="{0A36BE6D-EDF0-4B41-891D-1AD679C65092}"/>
    <cellStyle name="Calculation 19 2 2 3 3" xfId="14271" xr:uid="{B82268F0-D66B-488E-91DF-4AA61A403A2C}"/>
    <cellStyle name="Calculation 19 2 2 3 4" xfId="15231" xr:uid="{202B08C9-A127-42A4-80B7-14DD2ED97247}"/>
    <cellStyle name="Calculation 19 2 2 3 5" xfId="16180" xr:uid="{2D0092FE-C781-4FDF-955C-98D11796DBF0}"/>
    <cellStyle name="Calculation 19 2 2 3 6" xfId="17053" xr:uid="{965E4AD3-8BF3-4137-88A2-4EE71B099C16}"/>
    <cellStyle name="Calculation 19 2 2 3 7" xfId="17918" xr:uid="{132144C9-8BA9-4B52-B69B-AE2152BC93F8}"/>
    <cellStyle name="Calculation 19 2 2 3 8" xfId="18694" xr:uid="{9BA0A4EA-F6B6-4D8C-863D-9F8558E75686}"/>
    <cellStyle name="Calculation 19 2 2 4" xfId="9521" xr:uid="{6EBF4F07-F62F-4C9B-A162-86074E8CC88C}"/>
    <cellStyle name="Calculation 19 2 2 4 2" xfId="13925" xr:uid="{654EF81E-853B-43E4-A451-A9010DBCC6E6}"/>
    <cellStyle name="Calculation 19 2 2 4 3" xfId="14885" xr:uid="{F2909BF6-E1A7-4A32-9139-3B1C0212C19B}"/>
    <cellStyle name="Calculation 19 2 2 4 4" xfId="15837" xr:uid="{5820886C-B8E3-4EA3-9A9C-8ED5C88CD0D6}"/>
    <cellStyle name="Calculation 19 2 2 4 5" xfId="16711" xr:uid="{04B11DE4-D305-4AD0-8205-5A860178127C}"/>
    <cellStyle name="Calculation 19 2 2 4 6" xfId="17576" xr:uid="{9BD1F0A5-4A1E-42A8-B6D8-CA5EF66FDE70}"/>
    <cellStyle name="Calculation 19 2 2 4 7" xfId="18352" xr:uid="{42955EE8-A434-48B7-ACB9-E62446102E5E}"/>
    <cellStyle name="Calculation 19 2 2 4 8" xfId="19109" xr:uid="{51D31498-B3E1-4550-934D-7A92D8E3AE61}"/>
    <cellStyle name="Calculation 19 2 2 5" xfId="12222" xr:uid="{26A12A9F-C1DF-4D2F-8C1E-B3250A1BE326}"/>
    <cellStyle name="Calculation 19 2 2 6" xfId="10641" xr:uid="{97F5F504-B5CE-4CF6-978F-96313F19DFB0}"/>
    <cellStyle name="Calculation 19 2 2 7" xfId="12082" xr:uid="{22BE2580-0F65-409A-805A-2A38138BA7ED}"/>
    <cellStyle name="Calculation 19 2 2 8" xfId="10766" xr:uid="{5DAB47B6-2F8C-431F-8210-5B1278A27820}"/>
    <cellStyle name="Calculation 19 2 2 9" xfId="11646" xr:uid="{C6BCA65F-9B7B-459B-91D5-3A110B302948}"/>
    <cellStyle name="Calculation 19 2 3" xfId="6979" xr:uid="{BD2A997A-9314-4C29-83E6-C8899625ADBC}"/>
    <cellStyle name="Calculation 19 2 3 10" xfId="13102" xr:uid="{4441693C-B54A-4460-B5F5-DC425379257D}"/>
    <cellStyle name="Calculation 19 2 3 2" xfId="8618" xr:uid="{9FFA842E-4E5E-41EE-A3F2-A4093BE3AD0D}"/>
    <cellStyle name="Calculation 19 2 3 2 2" xfId="13340" xr:uid="{D6208EEF-3B9F-4136-8DA7-BA75880D7151}"/>
    <cellStyle name="Calculation 19 2 3 2 3" xfId="14354" xr:uid="{ED0FC466-9D6D-45D9-A386-4E68884B3F16}"/>
    <cellStyle name="Calculation 19 2 3 2 4" xfId="15314" xr:uid="{7D32AEE7-A6C8-4383-AAB1-5DA3FA3ABDBF}"/>
    <cellStyle name="Calculation 19 2 3 2 5" xfId="16258" xr:uid="{DBE36759-FDDB-4C2C-B359-618CF5E38301}"/>
    <cellStyle name="Calculation 19 2 3 2 6" xfId="17131" xr:uid="{5BDC9FB0-3140-4BD6-B3DE-C7C94F1942E3}"/>
    <cellStyle name="Calculation 19 2 3 2 7" xfId="17996" xr:uid="{447B99A1-C3CA-427D-AD76-98F4477AFC18}"/>
    <cellStyle name="Calculation 19 2 3 2 8" xfId="18771" xr:uid="{205F5431-33AD-48E6-8EAC-6A5EBE3089D7}"/>
    <cellStyle name="Calculation 19 2 3 3" xfId="9598" xr:uid="{059D34C6-0DB4-48D5-8669-DA8BDD030F7C}"/>
    <cellStyle name="Calculation 19 2 3 3 2" xfId="14002" xr:uid="{3E7DC91F-2B09-447D-BCD1-BE5EF1DD5AB5}"/>
    <cellStyle name="Calculation 19 2 3 3 3" xfId="14962" xr:uid="{92A15151-90BC-498C-8392-1E5AD87A9229}"/>
    <cellStyle name="Calculation 19 2 3 3 4" xfId="15914" xr:uid="{30EADBFB-9AEA-4336-A4FC-A272702D17A0}"/>
    <cellStyle name="Calculation 19 2 3 3 5" xfId="16788" xr:uid="{BCD6C931-476D-4F90-8141-CDC3E392BFC2}"/>
    <cellStyle name="Calculation 19 2 3 3 6" xfId="17653" xr:uid="{EDC1CBF4-25E4-463A-A135-EC40BA9B4E57}"/>
    <cellStyle name="Calculation 19 2 3 3 7" xfId="18429" xr:uid="{694CFA2B-4106-4E99-A57D-5C536AA568BD}"/>
    <cellStyle name="Calculation 19 2 3 3 8" xfId="19186" xr:uid="{4CC2BC80-5373-4144-8C71-5A275680BFD6}"/>
    <cellStyle name="Calculation 19 2 3 4" xfId="12313" xr:uid="{7AFE3515-C1A4-46C8-A34B-545D32ADDF66}"/>
    <cellStyle name="Calculation 19 2 3 5" xfId="10555" xr:uid="{A521CFFC-9359-45C7-8457-3EFB066F1686}"/>
    <cellStyle name="Calculation 19 2 3 6" xfId="13127" xr:uid="{6BF72916-89FB-4412-825F-6B0B5FEFB781}"/>
    <cellStyle name="Calculation 19 2 3 7" xfId="9898" xr:uid="{BDA53A01-2F3C-45B5-A67A-8267FC0F429F}"/>
    <cellStyle name="Calculation 19 2 3 8" xfId="11838" xr:uid="{51539F8D-C4CF-4662-88E2-8A8CC596D173}"/>
    <cellStyle name="Calculation 19 2 3 9" xfId="10972" xr:uid="{5EE24050-DAD4-4957-ACAB-1D88922D2DE4}"/>
    <cellStyle name="Calculation 19 2 4" xfId="7780" xr:uid="{44177FE8-4D73-4B1E-818D-6006702ABE62}"/>
    <cellStyle name="Calculation 19 2 4 2" xfId="12807" xr:uid="{E1BDE7D1-5B64-41A1-AEFF-C17AA3796B74}"/>
    <cellStyle name="Calculation 19 2 4 3" xfId="10165" xr:uid="{3A66F43F-40E7-4EC7-8DFA-4E3C8F511571}"/>
    <cellStyle name="Calculation 19 2 4 4" xfId="13421" xr:uid="{61E93A48-7447-47BD-9E51-90C143F00509}"/>
    <cellStyle name="Calculation 19 2 4 5" xfId="14428" xr:uid="{D3351703-E682-4747-A2AB-048CC67F7970}"/>
    <cellStyle name="Calculation 19 2 4 6" xfId="15386" xr:uid="{3360C826-3865-4020-95BB-2690CCEE44DE}"/>
    <cellStyle name="Calculation 19 2 4 7" xfId="16313" xr:uid="{8F1B39D3-4C89-4529-A6D1-8576E62FBE81}"/>
    <cellStyle name="Calculation 19 2 4 8" xfId="17184" xr:uid="{74EFC7F2-1EAD-40A6-9826-69FF158AACF8}"/>
    <cellStyle name="Calculation 19 2 5" xfId="7899" xr:uid="{2FFAF962-AF92-48B2-8B16-66349DE29412}"/>
    <cellStyle name="Calculation 19 2 5 2" xfId="12892" xr:uid="{A4E5D4A0-2A04-4F41-ADDA-76D86F497102}"/>
    <cellStyle name="Calculation 19 2 5 3" xfId="10087" xr:uid="{A2D4C6CB-9648-435A-84B4-0C7691F8AB86}"/>
    <cellStyle name="Calculation 19 2 5 4" xfId="12934" xr:uid="{B1FF043C-7F40-4433-AD38-408FB8258C5F}"/>
    <cellStyle name="Calculation 19 2 5 5" xfId="10052" xr:uid="{C9652C46-62B0-4B38-8902-F8E86E435EDB}"/>
    <cellStyle name="Calculation 19 2 5 6" xfId="13179" xr:uid="{94EFF75E-A9F8-408A-B295-94D44B199733}"/>
    <cellStyle name="Calculation 19 2 5 7" xfId="9857" xr:uid="{5B6CAD91-EA53-4BCD-BD1A-77D7619639A3}"/>
    <cellStyle name="Calculation 19 2 5 8" xfId="12749" xr:uid="{40A70C16-F1C7-4B2F-A546-D10030151D2C}"/>
    <cellStyle name="Calculation 19 2 6" xfId="10192" xr:uid="{A670C0B1-EF54-4CE4-8F75-EC4812BD9A74}"/>
    <cellStyle name="Calculation 19 2 7" xfId="13686" xr:uid="{2296FACE-B98E-45BF-9492-2CACD647ED97}"/>
    <cellStyle name="Calculation 19 2 8" xfId="14654" xr:uid="{5CB37935-1A55-4CC6-BB27-EE28FBCC366A}"/>
    <cellStyle name="Calculation 19 2 9" xfId="15606" xr:uid="{69A94899-23A9-4357-862A-9892F97EE8A8}"/>
    <cellStyle name="Calculation 19 3" xfId="6872" xr:uid="{E5BFBBFB-18B8-4D89-A0CE-BAFACCEE3423}"/>
    <cellStyle name="Calculation 19 3 10" xfId="11042" xr:uid="{A21F9A03-628E-420A-A3C2-4A9D95F767EE}"/>
    <cellStyle name="Calculation 19 3 11" xfId="13388" xr:uid="{3776679B-0B59-470D-B97D-B9A2F4AF09F6}"/>
    <cellStyle name="Calculation 19 3 2" xfId="7226" xr:uid="{36DCACC8-0706-481B-8559-72875AE9E67F}"/>
    <cellStyle name="Calculation 19 3 2 10" xfId="13039" xr:uid="{23EBF053-35C0-45FF-8DA6-DEE544A4A218}"/>
    <cellStyle name="Calculation 19 3 2 2" xfId="8866" xr:uid="{124C8085-B075-49B3-A8DB-600039E400AE}"/>
    <cellStyle name="Calculation 19 3 2 2 2" xfId="13517" xr:uid="{ACE2BEB8-6BC0-4E14-8D0E-A30501DA53E1}"/>
    <cellStyle name="Calculation 19 3 2 2 3" xfId="14521" xr:uid="{A3CC48E9-CF32-4782-AB20-155E41958287}"/>
    <cellStyle name="Calculation 19 3 2 2 4" xfId="15479" xr:uid="{8CB2B65B-0AFA-43C4-9FAA-7E5DCD5449BF}"/>
    <cellStyle name="Calculation 19 3 2 2 5" xfId="16404" xr:uid="{71F1E4DA-F2CE-4837-BCA1-F4EF8789FD68}"/>
    <cellStyle name="Calculation 19 3 2 2 6" xfId="17275" xr:uid="{E9F02E00-E88E-4C65-B77E-4587E9AB6A5E}"/>
    <cellStyle name="Calculation 19 3 2 2 7" xfId="18121" xr:uid="{D0CA98F1-A717-4822-8B7F-3D4BDFA79072}"/>
    <cellStyle name="Calculation 19 3 2 2 8" xfId="18885" xr:uid="{206FB89E-DFC6-4494-A4CF-2B8302F0B2A0}"/>
    <cellStyle name="Calculation 19 3 2 3" xfId="9712" xr:uid="{58F2349D-50C3-4A7F-A2C1-78AD11AD52D3}"/>
    <cellStyle name="Calculation 19 3 2 3 2" xfId="14116" xr:uid="{983F586B-D622-4016-BDAE-3038CBA7E64B}"/>
    <cellStyle name="Calculation 19 3 2 3 3" xfId="15076" xr:uid="{52B29C55-267E-4841-A0B2-1D5E66A61F0B}"/>
    <cellStyle name="Calculation 19 3 2 3 4" xfId="16028" xr:uid="{6F51FAA5-8695-44A1-8A88-C46547DCAD8A}"/>
    <cellStyle name="Calculation 19 3 2 3 5" xfId="16902" xr:uid="{B7D3DCB7-9FD2-4972-9D18-975D674C41AD}"/>
    <cellStyle name="Calculation 19 3 2 3 6" xfId="17767" xr:uid="{B086E47B-860F-4566-94CB-70B90503ECB3}"/>
    <cellStyle name="Calculation 19 3 2 3 7" xfId="18543" xr:uid="{126E8EB8-74DA-40DA-8B97-B1114DF19D65}"/>
    <cellStyle name="Calculation 19 3 2 3 8" xfId="19300" xr:uid="{732A6755-4E85-4E65-9A55-C2FA43909810}"/>
    <cellStyle name="Calculation 19 3 2 4" xfId="12489" xr:uid="{872E4256-E719-4D32-9BCD-4764F5F59C4F}"/>
    <cellStyle name="Calculation 19 3 2 5" xfId="10390" xr:uid="{15145D6B-DBC9-4283-AC49-D578E894E85E}"/>
    <cellStyle name="Calculation 19 3 2 6" xfId="12637" xr:uid="{BA5A8D29-47A7-40A8-AC22-5C8511B442E2}"/>
    <cellStyle name="Calculation 19 3 2 7" xfId="10272" xr:uid="{677FDCE9-B964-4FF8-8D98-D8EE7A46C640}"/>
    <cellStyle name="Calculation 19 3 2 8" xfId="12383" xr:uid="{F0560E15-9236-4BA1-BEAF-5CC679270059}"/>
    <cellStyle name="Calculation 19 3 2 9" xfId="10490" xr:uid="{914443B1-03C2-4604-AAB1-22653C9F453A}"/>
    <cellStyle name="Calculation 19 3 3" xfId="8512" xr:uid="{8DB321CC-971C-4F1A-9C5C-C349F9177542}"/>
    <cellStyle name="Calculation 19 3 3 2" xfId="13252" xr:uid="{DE3C1CB1-972C-4EE0-B98B-47308C9190BF}"/>
    <cellStyle name="Calculation 19 3 3 3" xfId="14272" xr:uid="{D874CDDC-0EDE-4EBC-A3C3-0D3F0491CFAD}"/>
    <cellStyle name="Calculation 19 3 3 4" xfId="15232" xr:uid="{EFBCAA61-20D3-4236-9DB3-34A1D026D5B6}"/>
    <cellStyle name="Calculation 19 3 3 5" xfId="16181" xr:uid="{2D825693-B8B5-46CD-BF28-E113A4779E01}"/>
    <cellStyle name="Calculation 19 3 3 6" xfId="17054" xr:uid="{736F2813-CA95-4D39-A5E7-722A9C39F761}"/>
    <cellStyle name="Calculation 19 3 3 7" xfId="17919" xr:uid="{74B998AA-6062-45D9-99E8-AAEF608BB49E}"/>
    <cellStyle name="Calculation 19 3 3 8" xfId="18695" xr:uid="{978AF1B9-59A1-4600-95FE-C13078F4E62D}"/>
    <cellStyle name="Calculation 19 3 4" xfId="9522" xr:uid="{21EAFBC6-85B7-4691-B0AE-4964AE1C14A0}"/>
    <cellStyle name="Calculation 19 3 4 2" xfId="13926" xr:uid="{503F8D9A-42E4-402E-8913-3A6C6F389BF1}"/>
    <cellStyle name="Calculation 19 3 4 3" xfId="14886" xr:uid="{78CF3103-49F1-4B2F-9F2C-05BADCD992A7}"/>
    <cellStyle name="Calculation 19 3 4 4" xfId="15838" xr:uid="{387E1E3E-0A7F-4869-8E3B-C10280519264}"/>
    <cellStyle name="Calculation 19 3 4 5" xfId="16712" xr:uid="{7CCC4133-0C40-4034-8D1F-ABA5EE92B544}"/>
    <cellStyle name="Calculation 19 3 4 6" xfId="17577" xr:uid="{FDFE3A05-A5BD-4BF0-985C-42D20C929BE1}"/>
    <cellStyle name="Calculation 19 3 4 7" xfId="18353" xr:uid="{E965326B-6F3A-42DF-8BDE-05AE4BCB6759}"/>
    <cellStyle name="Calculation 19 3 4 8" xfId="19110" xr:uid="{ECCB9532-29ED-4180-BEF8-92EDAD359C7B}"/>
    <cellStyle name="Calculation 19 3 5" xfId="12223" xr:uid="{FEA7D7DA-5047-4ECE-A7A6-7BB519A2A957}"/>
    <cellStyle name="Calculation 19 3 6" xfId="10640" xr:uid="{246DBBDB-A79A-4CE4-8E71-89FDC012A854}"/>
    <cellStyle name="Calculation 19 3 7" xfId="12595" xr:uid="{475DE5FF-44E5-464B-95FE-A341B0E087EF}"/>
    <cellStyle name="Calculation 19 3 8" xfId="10307" xr:uid="{7472ABC9-C02B-40B2-B3CB-01DFDFF20BEE}"/>
    <cellStyle name="Calculation 19 3 9" xfId="11753" xr:uid="{D040BFCE-06CD-41BB-A6BE-E09EA2C19EAD}"/>
    <cellStyle name="Calculation 19 4" xfId="6978" xr:uid="{FC8408F8-43D7-4A21-A72B-53C4E1791210}"/>
    <cellStyle name="Calculation 19 4 10" xfId="17332" xr:uid="{1FFC1769-D976-49FE-9EB8-3FF349826361}"/>
    <cellStyle name="Calculation 19 4 2" xfId="8617" xr:uid="{F4F7DEC1-2BAF-4C19-8E1A-BE6550C20B0E}"/>
    <cellStyle name="Calculation 19 4 2 2" xfId="13339" xr:uid="{77CA85F6-0E5E-45C5-B4E8-9F12BCA26F2C}"/>
    <cellStyle name="Calculation 19 4 2 3" xfId="14353" xr:uid="{6560D2EB-361C-4B0F-B7B6-2F0F7A66C4D9}"/>
    <cellStyle name="Calculation 19 4 2 4" xfId="15313" xr:uid="{83A440BC-1F5D-4230-8576-FA15ED158CAA}"/>
    <cellStyle name="Calculation 19 4 2 5" xfId="16257" xr:uid="{01BB8F9F-D638-4923-B4DE-F91B0B149767}"/>
    <cellStyle name="Calculation 19 4 2 6" xfId="17130" xr:uid="{3DBC4455-2B2A-4D42-84A8-F8537092EDCE}"/>
    <cellStyle name="Calculation 19 4 2 7" xfId="17995" xr:uid="{3DE810D3-3713-4A64-9BBB-3FABF2526A74}"/>
    <cellStyle name="Calculation 19 4 2 8" xfId="18770" xr:uid="{BD404C46-9BA4-4E36-85B5-F2F9E430B9FF}"/>
    <cellStyle name="Calculation 19 4 3" xfId="9597" xr:uid="{AC104707-79EF-44AE-B981-DC4122889BDA}"/>
    <cellStyle name="Calculation 19 4 3 2" xfId="14001" xr:uid="{AFA227D9-A50F-44D9-853C-520DCAC34885}"/>
    <cellStyle name="Calculation 19 4 3 3" xfId="14961" xr:uid="{A459BB88-35B4-4D97-9699-0CB7ABDB33B7}"/>
    <cellStyle name="Calculation 19 4 3 4" xfId="15913" xr:uid="{A4DADDC3-6C18-4B0B-94D2-C49F3A9C3C79}"/>
    <cellStyle name="Calculation 19 4 3 5" xfId="16787" xr:uid="{30EBEF26-D56D-4AB8-B9C4-C094AC785C16}"/>
    <cellStyle name="Calculation 19 4 3 6" xfId="17652" xr:uid="{74CF41AE-B234-4F68-8927-690DDCF5986D}"/>
    <cellStyle name="Calculation 19 4 3 7" xfId="18428" xr:uid="{1D28EBA2-C4B1-4C74-83D5-1FBF0F13FD42}"/>
    <cellStyle name="Calculation 19 4 3 8" xfId="19185" xr:uid="{0CB1A1A3-2745-435D-A61E-3E759361E084}"/>
    <cellStyle name="Calculation 19 4 4" xfId="12312" xr:uid="{4A611EF0-5A25-40C2-A7ED-D628E8E0E7BE}"/>
    <cellStyle name="Calculation 19 4 5" xfId="10556" xr:uid="{DC9F0F6E-5677-47EB-B003-BC9D2F77B351}"/>
    <cellStyle name="Calculation 19 4 6" xfId="13631" xr:uid="{BC749A4A-CF58-47D2-BD92-3BEB4C088FD6}"/>
    <cellStyle name="Calculation 19 4 7" xfId="14609" xr:uid="{72B96D9E-8646-4F23-94F7-BE08C4B51F32}"/>
    <cellStyle name="Calculation 19 4 8" xfId="15562" xr:uid="{89602EA2-7E49-4765-8DA2-59E614B0C778}"/>
    <cellStyle name="Calculation 19 4 9" xfId="16461" xr:uid="{D9C96117-7D4C-43DD-8EAB-2E592ED97753}"/>
    <cellStyle name="Calculation 19 5" xfId="7779" xr:uid="{820FE212-2BB2-4DFB-82D8-8DCD77F79A0C}"/>
    <cellStyle name="Calculation 19 5 2" xfId="12806" xr:uid="{5DAE13C5-5E68-4F26-8AE4-6095A665249F}"/>
    <cellStyle name="Calculation 19 5 3" xfId="10166" xr:uid="{F0035735-AB87-496B-9A9E-9B8E42919804}"/>
    <cellStyle name="Calculation 19 5 4" xfId="12390" xr:uid="{B1AA7B3C-8D33-46A7-96F4-73927FA8E7F2}"/>
    <cellStyle name="Calculation 19 5 5" xfId="10485" xr:uid="{FD8CE2CE-8B94-4039-810A-C528CB35F0F6}"/>
    <cellStyle name="Calculation 19 5 6" xfId="12624" xr:uid="{B2ED0D2D-31AD-4AB9-97B6-E6DD2B5F0A3B}"/>
    <cellStyle name="Calculation 19 5 7" xfId="10283" xr:uid="{22B88B5D-B782-4BEC-8F04-0DFB68E867E2}"/>
    <cellStyle name="Calculation 19 5 8" xfId="11764" xr:uid="{7EE9F979-39BC-4DB1-A4B6-B06FCF8E2812}"/>
    <cellStyle name="Calculation 19 6" xfId="7900" xr:uid="{0DAA839F-4703-499E-B5ED-338850F406E6}"/>
    <cellStyle name="Calculation 19 6 2" xfId="12893" xr:uid="{DD7095E5-E142-46B5-B1DD-7D059E1B11DB}"/>
    <cellStyle name="Calculation 19 6 3" xfId="10086" xr:uid="{2DF74F99-4059-4D7F-AE5F-FF051F28C87B}"/>
    <cellStyle name="Calculation 19 6 4" xfId="12142" xr:uid="{675323E5-4C21-42CF-B02F-D83D5F2005BE}"/>
    <cellStyle name="Calculation 19 6 5" xfId="10714" xr:uid="{D805DD23-3A20-4069-839A-EABACC1E6D8C}"/>
    <cellStyle name="Calculation 19 6 6" xfId="12364" xr:uid="{44306C6A-E76B-41D2-B0DF-486850E08D83}"/>
    <cellStyle name="Calculation 19 6 7" xfId="10508" xr:uid="{A8ACFEBB-853A-44B4-BF56-20399237118A}"/>
    <cellStyle name="Calculation 19 6 8" xfId="11691" xr:uid="{81E5222B-D729-4982-B6B0-42BCC531DA41}"/>
    <cellStyle name="Calculation 19 7" xfId="10191" xr:uid="{9350FB70-B5B1-425F-8788-EBD538F92266}"/>
    <cellStyle name="Calculation 19 8" xfId="13054" xr:uid="{837B0740-00D2-4DAE-A824-3C89A1C8B7E0}"/>
    <cellStyle name="Calculation 19 9" xfId="9947" xr:uid="{2A67FDF6-4F2B-44AB-A848-6FA94ED4719E}"/>
    <cellStyle name="Calculation 2" xfId="818" xr:uid="{C3D1E95D-3292-489B-9F7F-8DD31E9AF5E5}"/>
    <cellStyle name="Calculation 2 10" xfId="13159" xr:uid="{8281A280-BC20-411A-9CDC-996E005909D1}"/>
    <cellStyle name="Calculation 2 11" xfId="9874" xr:uid="{8EF3BFD6-5402-4BAA-9219-0EBF90F70D3B}"/>
    <cellStyle name="Calculation 2 12" xfId="11886" xr:uid="{333A5BC1-C6F2-4415-AF70-D119B38BFE14}"/>
    <cellStyle name="Calculation 2 13" xfId="10925" xr:uid="{00133788-2541-4777-9ADD-4D7CAA590A6F}"/>
    <cellStyle name="Calculation 2 2" xfId="819" xr:uid="{7F25DE80-6480-4F08-AD3A-B3FA54269C3C}"/>
    <cellStyle name="Calculation 2 2 10" xfId="11585" xr:uid="{EEBDF7BB-5695-47E4-A31B-9D871059688C}"/>
    <cellStyle name="Calculation 2 2 11" xfId="11170" xr:uid="{1C8FEADF-E2B6-4A0A-9183-031038EE3D11}"/>
    <cellStyle name="Calculation 2 2 12" xfId="12542" xr:uid="{26E4957D-DC3F-4282-B323-B4C05E7390FE}"/>
    <cellStyle name="Calculation 2 2 13" xfId="10343" xr:uid="{177C5A01-ED1C-409B-8699-137A9E870E95}"/>
    <cellStyle name="Calculation 2 2 2" xfId="6492" xr:uid="{0B9F2A13-C9C5-439C-8FAF-295A6816D412}"/>
    <cellStyle name="Calculation 2 2 3" xfId="6869" xr:uid="{AB43B47C-952F-4E26-BD84-2BA8D0A8D2EE}"/>
    <cellStyle name="Calculation 2 2 3 10" xfId="16446" xr:uid="{C1093DF6-778B-4342-9F65-9EFD8C274D43}"/>
    <cellStyle name="Calculation 2 2 3 11" xfId="17317" xr:uid="{D9616944-C0A1-4707-8728-075D008620C1}"/>
    <cellStyle name="Calculation 2 2 3 2" xfId="7227" xr:uid="{6AD1B6C9-3F4B-4A05-970E-EE6DB93C0872}"/>
    <cellStyle name="Calculation 2 2 3 2 10" xfId="17348" xr:uid="{92D6958D-2F6C-41A6-ABC6-63B631F2DC47}"/>
    <cellStyle name="Calculation 2 2 3 2 2" xfId="8867" xr:uid="{28A14662-087E-4A53-BF46-D8ACCFF9951D}"/>
    <cellStyle name="Calculation 2 2 3 2 2 2" xfId="13518" xr:uid="{1B9698F9-9995-4B1A-97F0-FD63A86A05A5}"/>
    <cellStyle name="Calculation 2 2 3 2 2 3" xfId="14522" xr:uid="{2E75F5A3-FB02-4023-979E-A633E9A9E254}"/>
    <cellStyle name="Calculation 2 2 3 2 2 4" xfId="15480" xr:uid="{1CADE136-9B76-431C-AB3C-B676B9A8FDC3}"/>
    <cellStyle name="Calculation 2 2 3 2 2 5" xfId="16405" xr:uid="{2E3FAB1A-23F6-46AA-86ED-2A6A90D22303}"/>
    <cellStyle name="Calculation 2 2 3 2 2 6" xfId="17276" xr:uid="{42A73AAA-56CE-4F8E-A743-78F34F1EB4D2}"/>
    <cellStyle name="Calculation 2 2 3 2 2 7" xfId="18122" xr:uid="{91D88425-74F8-4D7D-AC91-746B9B06E840}"/>
    <cellStyle name="Calculation 2 2 3 2 2 8" xfId="18886" xr:uid="{C0F7A55D-09EC-414C-936B-14E572233161}"/>
    <cellStyle name="Calculation 2 2 3 2 3" xfId="9713" xr:uid="{D42DDB61-2D49-4CDC-8618-9882B71D2AFB}"/>
    <cellStyle name="Calculation 2 2 3 2 3 2" xfId="14117" xr:uid="{0D478EC5-73F8-41F6-9E30-A27FDE600BE4}"/>
    <cellStyle name="Calculation 2 2 3 2 3 3" xfId="15077" xr:uid="{7BBE235E-5782-45B4-8892-09FC9655E802}"/>
    <cellStyle name="Calculation 2 2 3 2 3 4" xfId="16029" xr:uid="{ACB960B2-97F4-4476-AFBA-90EEE57BDCDA}"/>
    <cellStyle name="Calculation 2 2 3 2 3 5" xfId="16903" xr:uid="{CFDBE086-CC29-48A0-9165-DC8B752080F2}"/>
    <cellStyle name="Calculation 2 2 3 2 3 6" xfId="17768" xr:uid="{C80EB3AF-A3CF-44BD-8516-3C79BE0DF3AA}"/>
    <cellStyle name="Calculation 2 2 3 2 3 7" xfId="18544" xr:uid="{262FD3D9-6A82-4CAF-A9E1-C1B55A3B92C2}"/>
    <cellStyle name="Calculation 2 2 3 2 3 8" xfId="19301" xr:uid="{DB4C4B83-DC47-4CFD-B1E4-98648774F4A0}"/>
    <cellStyle name="Calculation 2 2 3 2 4" xfId="12490" xr:uid="{3D24713F-897A-4861-BD3A-2AD0DA7184E8}"/>
    <cellStyle name="Calculation 2 2 3 2 5" xfId="10389" xr:uid="{C920E0B1-4F9A-4387-AB36-5281F0B41B6A}"/>
    <cellStyle name="Calculation 2 2 3 2 6" xfId="13656" xr:uid="{165B5CAC-E5DD-4838-B55B-E0FC5E68B498}"/>
    <cellStyle name="Calculation 2 2 3 2 7" xfId="14632" xr:uid="{DD5264EB-821C-4E7E-B0CC-72727B0928AB}"/>
    <cellStyle name="Calculation 2 2 3 2 8" xfId="15584" xr:uid="{1C411C38-9D6A-4DEC-9290-27237CCF3B1F}"/>
    <cellStyle name="Calculation 2 2 3 2 9" xfId="16479" xr:uid="{1BFF4FBC-B654-44F5-A43F-120BFA6CFFA9}"/>
    <cellStyle name="Calculation 2 2 3 3" xfId="8509" xr:uid="{555AC243-F7E4-4E91-8A2A-2925E50E4839}"/>
    <cellStyle name="Calculation 2 2 3 3 2" xfId="13249" xr:uid="{5FD8746E-8C68-47B1-AF1C-0595B2F52CE4}"/>
    <cellStyle name="Calculation 2 2 3 3 3" xfId="14269" xr:uid="{143915FA-1E97-473F-8E22-BED805E09F95}"/>
    <cellStyle name="Calculation 2 2 3 3 4" xfId="15229" xr:uid="{287647B1-D4EC-46DA-9827-BFB7BDF89CD9}"/>
    <cellStyle name="Calculation 2 2 3 3 5" xfId="16178" xr:uid="{8FD4B257-4BF8-440D-9889-82BDF8E08E78}"/>
    <cellStyle name="Calculation 2 2 3 3 6" xfId="17051" xr:uid="{9521F4C4-AEB5-4BF4-9828-D829E784678C}"/>
    <cellStyle name="Calculation 2 2 3 3 7" xfId="17916" xr:uid="{BDDF7B1D-25D7-4FB0-9900-2E88530BFF80}"/>
    <cellStyle name="Calculation 2 2 3 3 8" xfId="18692" xr:uid="{2887DB97-C550-4C4A-BF4D-344CD909AA90}"/>
    <cellStyle name="Calculation 2 2 3 4" xfId="9519" xr:uid="{3B662F36-F726-4922-89DD-E94D335B38A8}"/>
    <cellStyle name="Calculation 2 2 3 4 2" xfId="13923" xr:uid="{D640D2E7-6363-4863-BF78-B363EC693F3D}"/>
    <cellStyle name="Calculation 2 2 3 4 3" xfId="14883" xr:uid="{CBC5E12E-A52C-44D5-B5B1-FB84B1D307A6}"/>
    <cellStyle name="Calculation 2 2 3 4 4" xfId="15835" xr:uid="{076FB989-3A74-4B4D-AC8F-79E32070E981}"/>
    <cellStyle name="Calculation 2 2 3 4 5" xfId="16709" xr:uid="{99448E14-0C78-4493-8FC1-77B4DB27E039}"/>
    <cellStyle name="Calculation 2 2 3 4 6" xfId="17574" xr:uid="{CFC73ADF-3C14-46C1-8855-8008C66A39C4}"/>
    <cellStyle name="Calculation 2 2 3 4 7" xfId="18350" xr:uid="{1B10F49C-F17E-4A05-B796-A4CF418E4280}"/>
    <cellStyle name="Calculation 2 2 3 4 8" xfId="19107" xr:uid="{57E93201-6DE6-469F-8118-AAE93965FCFB}"/>
    <cellStyle name="Calculation 2 2 3 5" xfId="12220" xr:uid="{C1F9C91C-0F07-4351-BD8F-37D1A93F5FD5}"/>
    <cellStyle name="Calculation 2 2 3 6" xfId="10643" xr:uid="{B709C83E-7873-4E7C-8417-05753CC180C5}"/>
    <cellStyle name="Calculation 2 2 3 7" xfId="13616" xr:uid="{25A2F7F2-4F01-4CD3-A8C7-5F4107EE50EC}"/>
    <cellStyle name="Calculation 2 2 3 8" xfId="14594" xr:uid="{BD8926AB-A3BA-4FA2-AB84-793B45710653}"/>
    <cellStyle name="Calculation 2 2 3 9" xfId="15547" xr:uid="{0C5FFA7F-C85A-4860-BFA0-DC5DE4D282D4}"/>
    <cellStyle name="Calculation 2 2 4" xfId="6981" xr:uid="{DF2E7D81-11DA-4D85-B83F-47709F7402E4}"/>
    <cellStyle name="Calculation 2 2 4 10" xfId="17329" xr:uid="{CD283A93-3B33-4299-B35C-8A5F745C5E19}"/>
    <cellStyle name="Calculation 2 2 4 2" xfId="8620" xr:uid="{2EE22FD8-EBA3-4F55-9790-D966EF55DBF2}"/>
    <cellStyle name="Calculation 2 2 4 2 2" xfId="13342" xr:uid="{FA8B03AD-E099-4EC7-8EF0-49826466CA97}"/>
    <cellStyle name="Calculation 2 2 4 2 3" xfId="14356" xr:uid="{7E238F1E-779B-4D80-A244-01DAEB3BBBFA}"/>
    <cellStyle name="Calculation 2 2 4 2 4" xfId="15316" xr:uid="{F0DBCBF4-02EF-45FE-9F06-082B5EEB17C0}"/>
    <cellStyle name="Calculation 2 2 4 2 5" xfId="16260" xr:uid="{7CCD5333-88D8-433B-875B-FCD7B54AC938}"/>
    <cellStyle name="Calculation 2 2 4 2 6" xfId="17133" xr:uid="{1BE75E1A-3A06-49A9-ABF2-CCDEB49CA294}"/>
    <cellStyle name="Calculation 2 2 4 2 7" xfId="17998" xr:uid="{7C791D00-7C76-43B8-B058-FB53713DC199}"/>
    <cellStyle name="Calculation 2 2 4 2 8" xfId="18773" xr:uid="{61E239FB-DA90-4E2C-B607-FB3D305E8E70}"/>
    <cellStyle name="Calculation 2 2 4 3" xfId="9600" xr:uid="{2CCD64D6-B552-44F9-9BCE-C756568D76F6}"/>
    <cellStyle name="Calculation 2 2 4 3 2" xfId="14004" xr:uid="{53167D3F-1F11-415D-9ED3-BCA7E04906C1}"/>
    <cellStyle name="Calculation 2 2 4 3 3" xfId="14964" xr:uid="{A6930484-B349-45B8-B825-F302AFF195CD}"/>
    <cellStyle name="Calculation 2 2 4 3 4" xfId="15916" xr:uid="{8CCC6D25-90E5-47AA-AA12-516C99652433}"/>
    <cellStyle name="Calculation 2 2 4 3 5" xfId="16790" xr:uid="{7B23A170-6FB5-482A-9B11-27B5EBFA9873}"/>
    <cellStyle name="Calculation 2 2 4 3 6" xfId="17655" xr:uid="{CE8D3587-7929-4474-A4A6-6DCD090C0E26}"/>
    <cellStyle name="Calculation 2 2 4 3 7" xfId="18431" xr:uid="{73FEC52D-4B47-4A04-B77C-F4C8D6340E00}"/>
    <cellStyle name="Calculation 2 2 4 3 8" xfId="19188" xr:uid="{217ED0F1-7234-4D91-967B-31A19EFDB7BB}"/>
    <cellStyle name="Calculation 2 2 4 4" xfId="12315" xr:uid="{B5C751C6-4866-4116-B53C-284EB3B3944D}"/>
    <cellStyle name="Calculation 2 2 4 5" xfId="10553" xr:uid="{255BE572-5D48-4790-AFD8-5A90121A3C8C}"/>
    <cellStyle name="Calculation 2 2 4 6" xfId="13628" xr:uid="{CDB0B1C0-7C06-48D8-AFB3-FD7399E3E1F8}"/>
    <cellStyle name="Calculation 2 2 4 7" xfId="14606" xr:uid="{DFED24FF-03AA-4129-AE7A-67DDD6952773}"/>
    <cellStyle name="Calculation 2 2 4 8" xfId="15559" xr:uid="{3FD542B9-2FC2-4690-A97D-A1B78C4E17BB}"/>
    <cellStyle name="Calculation 2 2 4 9" xfId="16458" xr:uid="{0699278B-0EAA-4449-B3EC-C59832E31B3E}"/>
    <cellStyle name="Calculation 2 2 5" xfId="7782" xr:uid="{8918D48C-539D-4439-B49E-142887ECEC77}"/>
    <cellStyle name="Calculation 2 2 5 2" xfId="12809" xr:uid="{A192AF4D-186B-427A-B73C-4338B513017B}"/>
    <cellStyle name="Calculation 2 2 5 3" xfId="10163" xr:uid="{753B82F8-679E-4FC8-86BD-7C5E2EDFF621}"/>
    <cellStyle name="Calculation 2 2 5 4" xfId="11785" xr:uid="{F6F8F8F3-B280-4B93-B95B-AE4750BD3871}"/>
    <cellStyle name="Calculation 2 2 5 5" xfId="11017" xr:uid="{B6EFF3E4-8B9B-4E8B-855D-51F8DDEEC1B3}"/>
    <cellStyle name="Calculation 2 2 5 6" xfId="12567" xr:uid="{796F0167-545A-4FF1-A4FC-A5766E20B828}"/>
    <cellStyle name="Calculation 2 2 5 7" xfId="10330" xr:uid="{711CB018-5C72-423E-9F66-C57EA8CB2848}"/>
    <cellStyle name="Calculation 2 2 5 8" xfId="11736" xr:uid="{18D17535-80C8-4A38-8D56-F4555E875A1B}"/>
    <cellStyle name="Calculation 2 2 6" xfId="7897" xr:uid="{81D52BF5-0908-47EC-9647-BF67B1EF25BE}"/>
    <cellStyle name="Calculation 2 2 6 2" xfId="12890" xr:uid="{A1A76E41-5014-4DC0-93D0-EC86B23D0D43}"/>
    <cellStyle name="Calculation 2 2 6 3" xfId="10089" xr:uid="{AC82E819-86A1-45EE-BA19-B4A7D980DE31}"/>
    <cellStyle name="Calculation 2 2 6 4" xfId="12391" xr:uid="{8A5E4537-E977-4217-BFE6-845954799F81}"/>
    <cellStyle name="Calculation 2 2 6 5" xfId="10484" xr:uid="{7501F731-8797-43BA-8D90-AF27104BD30A}"/>
    <cellStyle name="Calculation 2 2 6 6" xfId="11976" xr:uid="{E1285916-FA9C-45BF-81E4-F55693F9B135}"/>
    <cellStyle name="Calculation 2 2 6 7" xfId="10850" xr:uid="{ECEE7EF9-58D8-43E6-8793-F1A25B88A7A1}"/>
    <cellStyle name="Calculation 2 2 6 8" xfId="11570" xr:uid="{EC26A5BD-B5C8-414E-808D-195C8E12D050}"/>
    <cellStyle name="Calculation 2 2 7" xfId="10194" xr:uid="{68784028-8A44-4A85-BDF2-3DC2374E9EC8}"/>
    <cellStyle name="Calculation 2 2 8" xfId="11992" xr:uid="{9CAEAC2F-7C9A-400F-ADB7-13FCD25CD27F}"/>
    <cellStyle name="Calculation 2 2 9" xfId="10835" xr:uid="{F56C745B-BCD0-4CC3-914A-9653ECE7C96B}"/>
    <cellStyle name="Calculation 2 3" xfId="6870" xr:uid="{E2D6D9F3-7B65-458D-9CD9-16DD111A6508}"/>
    <cellStyle name="Calculation 2 3 10" xfId="10575" xr:uid="{64243BBF-199F-43B5-BD4A-D8B928E08899}"/>
    <cellStyle name="Calculation 2 3 11" xfId="11688" xr:uid="{B3120BA3-5F64-4649-94CC-541644C0EF82}"/>
    <cellStyle name="Calculation 2 3 2" xfId="7228" xr:uid="{9235BDC6-63DF-4351-9A61-66C1E0E32ADE}"/>
    <cellStyle name="Calculation 2 3 2 10" xfId="13608" xr:uid="{2FDD94CF-5BFA-413D-963C-98D7F2FE5969}"/>
    <cellStyle name="Calculation 2 3 2 2" xfId="8868" xr:uid="{68A5A268-188C-4EA3-9F7C-7415AF1C8E85}"/>
    <cellStyle name="Calculation 2 3 2 2 2" xfId="13519" xr:uid="{4CD6DDAE-DF23-4999-AB55-714D3E47AFAF}"/>
    <cellStyle name="Calculation 2 3 2 2 3" xfId="14523" xr:uid="{AF362D9E-62D3-4917-B8D1-4C630BD5216C}"/>
    <cellStyle name="Calculation 2 3 2 2 4" xfId="15481" xr:uid="{73876FC6-500C-4AFD-9020-7ED500FEBF3A}"/>
    <cellStyle name="Calculation 2 3 2 2 5" xfId="16406" xr:uid="{4B785267-DAD6-4FC5-BA8C-1C7CA8F51A8A}"/>
    <cellStyle name="Calculation 2 3 2 2 6" xfId="17277" xr:uid="{E695F16E-90E9-465C-B630-28D891D59672}"/>
    <cellStyle name="Calculation 2 3 2 2 7" xfId="18123" xr:uid="{ECDDEE70-A055-473F-8AE4-391E871C195C}"/>
    <cellStyle name="Calculation 2 3 2 2 8" xfId="18887" xr:uid="{503C4700-0CA6-43CF-89B3-1A6D5CD0C581}"/>
    <cellStyle name="Calculation 2 3 2 3" xfId="9714" xr:uid="{72D74FA1-B0EC-49F9-8E02-6AB2D0AD426E}"/>
    <cellStyle name="Calculation 2 3 2 3 2" xfId="14118" xr:uid="{E721AC22-8C80-46B8-9257-89F364F92BD3}"/>
    <cellStyle name="Calculation 2 3 2 3 3" xfId="15078" xr:uid="{6E98C179-E151-46E4-9346-02A606259D81}"/>
    <cellStyle name="Calculation 2 3 2 3 4" xfId="16030" xr:uid="{96DA586E-F683-4B3F-A87B-0B47C459A0AE}"/>
    <cellStyle name="Calculation 2 3 2 3 5" xfId="16904" xr:uid="{BC39E418-2D2E-47EC-9D24-98015F109BE0}"/>
    <cellStyle name="Calculation 2 3 2 3 6" xfId="17769" xr:uid="{1EC29AFF-21AB-4F26-B132-41840DF5C343}"/>
    <cellStyle name="Calculation 2 3 2 3 7" xfId="18545" xr:uid="{4CAB03AD-FABD-4370-BA73-B43A0141731B}"/>
    <cellStyle name="Calculation 2 3 2 3 8" xfId="19302" xr:uid="{9A33FBA9-DF4A-4E2B-96C4-A535391F1325}"/>
    <cellStyle name="Calculation 2 3 2 4" xfId="12491" xr:uid="{E14956B1-48BD-41CD-B542-D99BFBFC3F83}"/>
    <cellStyle name="Calculation 2 3 2 5" xfId="10388" xr:uid="{6AFC9065-24F7-4149-889B-8F81CC395AEA}"/>
    <cellStyle name="Calculation 2 3 2 6" xfId="13146" xr:uid="{D6AF559E-DEB3-444A-A874-5ADC3DA8B0F4}"/>
    <cellStyle name="Calculation 2 3 2 7" xfId="9882" xr:uid="{E8637C71-07AC-4981-8C6A-371B8444C9E5}"/>
    <cellStyle name="Calculation 2 3 2 8" xfId="12167" xr:uid="{312AC5F8-C097-4746-9DD9-25F74C8F288A}"/>
    <cellStyle name="Calculation 2 3 2 9" xfId="10694" xr:uid="{CBFA214B-7747-44BC-8312-BC035A4C9C15}"/>
    <cellStyle name="Calculation 2 3 3" xfId="8510" xr:uid="{E2FD6838-0A72-4411-8A55-0C9C65BF0DF8}"/>
    <cellStyle name="Calculation 2 3 3 2" xfId="13250" xr:uid="{E02DAADE-3791-4C5B-AD2B-5AF2D42F940F}"/>
    <cellStyle name="Calculation 2 3 3 3" xfId="14270" xr:uid="{9CA0B955-A39D-41B8-A634-78F28478559E}"/>
    <cellStyle name="Calculation 2 3 3 4" xfId="15230" xr:uid="{93590D80-DDFF-4C0E-89FE-A0B823A913BC}"/>
    <cellStyle name="Calculation 2 3 3 5" xfId="16179" xr:uid="{C7A74002-4D79-40B3-8F3E-7C39833C9655}"/>
    <cellStyle name="Calculation 2 3 3 6" xfId="17052" xr:uid="{3CF9A277-D876-4F87-871A-AB1D8ECED160}"/>
    <cellStyle name="Calculation 2 3 3 7" xfId="17917" xr:uid="{E30E7733-053E-4F85-8B55-6AE4A9BDF102}"/>
    <cellStyle name="Calculation 2 3 3 8" xfId="18693" xr:uid="{0CFE200D-F2A3-44A5-AF21-939B2A325A00}"/>
    <cellStyle name="Calculation 2 3 4" xfId="9520" xr:uid="{CC448916-FB47-4D29-9C07-D32F35027E86}"/>
    <cellStyle name="Calculation 2 3 4 2" xfId="13924" xr:uid="{87B0C2F4-FC9A-466F-8AF0-08B468FFF14D}"/>
    <cellStyle name="Calculation 2 3 4 3" xfId="14884" xr:uid="{9FB67129-570C-4540-8E4F-E558F9461BAE}"/>
    <cellStyle name="Calculation 2 3 4 4" xfId="15836" xr:uid="{26384A30-EE24-47A0-B7AA-A20F127F5F54}"/>
    <cellStyle name="Calculation 2 3 4 5" xfId="16710" xr:uid="{9D28F043-7154-4A68-8DEC-BDE4C2B18AFE}"/>
    <cellStyle name="Calculation 2 3 4 6" xfId="17575" xr:uid="{734D2314-998A-4154-88F4-B5406A5D7A5E}"/>
    <cellStyle name="Calculation 2 3 4 7" xfId="18351" xr:uid="{EFA48C06-7599-4EBC-9F78-9B35FFAD840C}"/>
    <cellStyle name="Calculation 2 3 4 8" xfId="19108" xr:uid="{EF4446B4-9FC3-44F7-AA65-29B461E7AF09}"/>
    <cellStyle name="Calculation 2 3 5" xfId="12221" xr:uid="{0F23F2C1-328E-4CCA-A8B5-1A2A0C15DE14}"/>
    <cellStyle name="Calculation 2 3 6" xfId="10642" xr:uid="{001DAC02-9064-4058-ABD9-2658B1F12F1B}"/>
    <cellStyle name="Calculation 2 3 7" xfId="13114" xr:uid="{A08384D9-D7A1-4CC7-AF95-9227FE78B7C9}"/>
    <cellStyle name="Calculation 2 3 8" xfId="9910" xr:uid="{19C31D4C-BFBA-4969-853A-119286ED4F46}"/>
    <cellStyle name="Calculation 2 3 9" xfId="12289" xr:uid="{7EC7BA64-5AF0-4489-B26F-DC8353C7339A}"/>
    <cellStyle name="Calculation 2 4" xfId="6980" xr:uid="{2D0AC94E-3429-4432-85A5-48680EC0B0CC}"/>
    <cellStyle name="Calculation 2 4 10" xfId="11662" xr:uid="{6AAA630C-B89F-4256-B451-FC01BDD84143}"/>
    <cellStyle name="Calculation 2 4 2" xfId="8619" xr:uid="{B17796D7-C846-4BB8-8E35-B99EE74421EC}"/>
    <cellStyle name="Calculation 2 4 2 2" xfId="13341" xr:uid="{390E542C-B7FB-4BE5-B6C2-984F58127205}"/>
    <cellStyle name="Calculation 2 4 2 3" xfId="14355" xr:uid="{E401C9D5-65C8-4308-90E0-368F1750BDBE}"/>
    <cellStyle name="Calculation 2 4 2 4" xfId="15315" xr:uid="{02023D5F-5781-4073-8837-E07FCBE0D95E}"/>
    <cellStyle name="Calculation 2 4 2 5" xfId="16259" xr:uid="{3D364F55-F174-465F-B39E-F15886D2B14C}"/>
    <cellStyle name="Calculation 2 4 2 6" xfId="17132" xr:uid="{C4DE4167-F119-4D7F-8030-B62651CEDD5C}"/>
    <cellStyle name="Calculation 2 4 2 7" xfId="17997" xr:uid="{35FA0D31-C00F-45BD-A09E-2920B8D6B83B}"/>
    <cellStyle name="Calculation 2 4 2 8" xfId="18772" xr:uid="{1CDA3003-5755-48FC-A290-BAC3EFEA2927}"/>
    <cellStyle name="Calculation 2 4 3" xfId="9599" xr:uid="{D854A45F-2469-4CCF-8FD2-B4CB9BE569AC}"/>
    <cellStyle name="Calculation 2 4 3 2" xfId="14003" xr:uid="{107D5E73-1126-45BE-B337-B641DE231660}"/>
    <cellStyle name="Calculation 2 4 3 3" xfId="14963" xr:uid="{71135074-E14E-4AD2-9367-FCBB85127E6B}"/>
    <cellStyle name="Calculation 2 4 3 4" xfId="15915" xr:uid="{0837CAC7-109E-41C4-8300-23C660A99358}"/>
    <cellStyle name="Calculation 2 4 3 5" xfId="16789" xr:uid="{F0642D0A-50B4-4FCE-8571-7D68A50E93CA}"/>
    <cellStyle name="Calculation 2 4 3 6" xfId="17654" xr:uid="{FA402754-41B0-4574-B58D-20BB1DF6410B}"/>
    <cellStyle name="Calculation 2 4 3 7" xfId="18430" xr:uid="{3F2F6548-EC97-41E7-A487-803FC84B7562}"/>
    <cellStyle name="Calculation 2 4 3 8" xfId="19187" xr:uid="{3BE24F2C-3464-4E4E-883C-271FF66FDE51}"/>
    <cellStyle name="Calculation 2 4 4" xfId="12314" xr:uid="{ABC9E6D5-6A3B-4102-B2C6-5F56034BB290}"/>
    <cellStyle name="Calculation 2 4 5" xfId="10554" xr:uid="{C0693759-AAEC-4D66-A98B-08D6467E8061}"/>
    <cellStyle name="Calculation 2 4 6" xfId="12606" xr:uid="{14CE789F-4223-43EF-A78C-163FA8BE7793}"/>
    <cellStyle name="Calculation 2 4 7" xfId="10296" xr:uid="{37A4630E-5E7C-4599-8CBF-4BB1C33B86FB}"/>
    <cellStyle name="Calculation 2 4 8" xfId="12122" xr:uid="{B2D74A3A-1838-4AF1-BD52-9CEC5318640D}"/>
    <cellStyle name="Calculation 2 4 9" xfId="10731" xr:uid="{10A6B658-4018-4EE5-BDCD-283FA7B6B033}"/>
    <cellStyle name="Calculation 2 5" xfId="7781" xr:uid="{6FF65E4A-4684-4C59-80BB-836898A56B51}"/>
    <cellStyle name="Calculation 2 5 2" xfId="12808" xr:uid="{DC9D88F7-F709-433B-B5CE-3A50B96D0729}"/>
    <cellStyle name="Calculation 2 5 3" xfId="10164" xr:uid="{59AF98CE-5BC5-4365-BE2F-5971B2D21BAF}"/>
    <cellStyle name="Calculation 2 5 4" xfId="12792" xr:uid="{353F82C5-2858-40EF-83D3-BDDAF8FC632E}"/>
    <cellStyle name="Calculation 2 5 5" xfId="10176" xr:uid="{955061A5-8ADD-48E8-A9B0-BCD44FE74AE7}"/>
    <cellStyle name="Calculation 2 5 6" xfId="11781" xr:uid="{9568235C-D6B4-4817-A854-9FB58362D5BF}"/>
    <cellStyle name="Calculation 2 5 7" xfId="11021" xr:uid="{914A5050-3897-4A9E-AFA0-95F334D40F18}"/>
    <cellStyle name="Calculation 2 5 8" xfId="12062" xr:uid="{76CA32D3-F3D2-4456-BDBB-18B8E2848B73}"/>
    <cellStyle name="Calculation 2 6" xfId="7898" xr:uid="{9D286B50-3083-41F5-8C2E-1E9611079AF8}"/>
    <cellStyle name="Calculation 2 6 2" xfId="12891" xr:uid="{87E993FA-C75E-4590-B248-69AC55E8D1AD}"/>
    <cellStyle name="Calculation 2 6 3" xfId="10088" xr:uid="{18C9D8B2-6B0E-4915-9D57-319C6075C193}"/>
    <cellStyle name="Calculation 2 6 4" xfId="13422" xr:uid="{326924C8-8B4E-4CF4-B1F0-706C5AC53E7F}"/>
    <cellStyle name="Calculation 2 6 5" xfId="14429" xr:uid="{01B7ED14-D013-4847-B294-38D1575BD5CE}"/>
    <cellStyle name="Calculation 2 6 6" xfId="15387" xr:uid="{D5688B77-E416-482E-ADF1-89DE6FF9EA96}"/>
    <cellStyle name="Calculation 2 6 7" xfId="16314" xr:uid="{EDC98297-27A2-42D7-A2F0-A1909ABF123B}"/>
    <cellStyle name="Calculation 2 6 8" xfId="17185" xr:uid="{476A7B7D-554B-4969-9F91-265F5B9EE45F}"/>
    <cellStyle name="Calculation 2 7" xfId="10193" xr:uid="{18483684-A4F8-48F0-94D3-0B0F37534BE0}"/>
    <cellStyle name="Calculation 2 8" xfId="12666" xr:uid="{9AC9F3BA-C767-4DC6-ACE7-7AFAA921C664}"/>
    <cellStyle name="Calculation 2 9" xfId="10249" xr:uid="{B0335198-F64E-4643-97F5-1531B6B2CD6D}"/>
    <cellStyle name="Calculation 3" xfId="820" xr:uid="{D561146A-36A8-4233-9355-DB9F6CC41F45}"/>
    <cellStyle name="Calculation 3 10" xfId="14221" xr:uid="{5BDFE949-6DE4-49D0-9429-859C2D6D07CD}"/>
    <cellStyle name="Calculation 3 11" xfId="15181" xr:uid="{4DDAA57D-9791-45EE-82F9-B9D14ADC7463}"/>
    <cellStyle name="Calculation 3 12" xfId="16131" xr:uid="{ED5302E4-8646-4BEA-9F26-AA4975FF1382}"/>
    <cellStyle name="Calculation 3 2" xfId="6868" xr:uid="{056CAC6A-DC8F-4AEC-96F5-BC6E4504EF11}"/>
    <cellStyle name="Calculation 3 2 10" xfId="11043" xr:uid="{01819604-D097-4F5F-BAFA-D348718EA4BD}"/>
    <cellStyle name="Calculation 3 2 11" xfId="12358" xr:uid="{085124F5-0DFF-42A9-9FBD-EB49C1C837CF}"/>
    <cellStyle name="Calculation 3 2 2" xfId="7229" xr:uid="{8064B9D2-6CAB-45F1-B12B-E5E722EA6CF9}"/>
    <cellStyle name="Calculation 3 2 2 10" xfId="13700" xr:uid="{1920FE1C-7E77-4067-92C4-5B7EF699E070}"/>
    <cellStyle name="Calculation 3 2 2 2" xfId="8869" xr:uid="{E8013B74-FF85-45BA-9F3E-026C5F198E6B}"/>
    <cellStyle name="Calculation 3 2 2 2 2" xfId="13520" xr:uid="{F9A0ABFF-D315-4337-BC19-D7F6E6725791}"/>
    <cellStyle name="Calculation 3 2 2 2 3" xfId="14524" xr:uid="{8FF3E920-3970-4A97-A8BC-2F48EB01E136}"/>
    <cellStyle name="Calculation 3 2 2 2 4" xfId="15482" xr:uid="{CC787577-668C-4FDA-AAB7-0B7048802719}"/>
    <cellStyle name="Calculation 3 2 2 2 5" xfId="16407" xr:uid="{35298882-D107-446C-A4C9-49D968D896CB}"/>
    <cellStyle name="Calculation 3 2 2 2 6" xfId="17278" xr:uid="{DAA73ED7-8376-44F1-BDAD-FCDD0DB66C27}"/>
    <cellStyle name="Calculation 3 2 2 2 7" xfId="18124" xr:uid="{C0ABBF0A-5AD5-4DCF-A5E7-07ACB39ECB3B}"/>
    <cellStyle name="Calculation 3 2 2 2 8" xfId="18888" xr:uid="{91D3B490-6D94-46EB-817B-3A5D5A8EDCA8}"/>
    <cellStyle name="Calculation 3 2 2 3" xfId="9715" xr:uid="{234AA5C6-9159-4EC7-AFEB-EEA677A347C4}"/>
    <cellStyle name="Calculation 3 2 2 3 2" xfId="14119" xr:uid="{4EE5FB52-08FF-4888-949B-08E789836666}"/>
    <cellStyle name="Calculation 3 2 2 3 3" xfId="15079" xr:uid="{1E54A30B-A473-41EA-A7B8-CED2E5FA94FB}"/>
    <cellStyle name="Calculation 3 2 2 3 4" xfId="16031" xr:uid="{891D230A-F051-49A3-9349-FAA7AAEA0290}"/>
    <cellStyle name="Calculation 3 2 2 3 5" xfId="16905" xr:uid="{FA07A32B-F520-4D44-852D-7A3F5B99E785}"/>
    <cellStyle name="Calculation 3 2 2 3 6" xfId="17770" xr:uid="{2902DDF7-F762-4275-9E3D-C6BC21A91AD7}"/>
    <cellStyle name="Calculation 3 2 2 3 7" xfId="18546" xr:uid="{67B8BA5D-7AB6-47ED-B595-D7D8503880A2}"/>
    <cellStyle name="Calculation 3 2 2 3 8" xfId="19303" xr:uid="{CD432FDB-11BD-49E5-8684-2790115774A6}"/>
    <cellStyle name="Calculation 3 2 2 4" xfId="12492" xr:uid="{FB1542C2-CB92-4BC2-AC18-73ACECE5583E}"/>
    <cellStyle name="Calculation 3 2 2 5" xfId="10387" xr:uid="{0B5557F3-FB5E-42C3-9FE3-CD1A3CA1E80A}"/>
    <cellStyle name="Calculation 3 2 2 6" xfId="12115" xr:uid="{50213AA5-76BA-4839-A6D6-747E3F5148D3}"/>
    <cellStyle name="Calculation 3 2 2 7" xfId="10735" xr:uid="{554FAC99-DC74-497A-85D3-FC2A264208CE}"/>
    <cellStyle name="Calculation 3 2 2 8" xfId="12905" xr:uid="{03C0E120-F61B-4816-A1C8-F9DEB196E58D}"/>
    <cellStyle name="Calculation 3 2 2 9" xfId="10076" xr:uid="{6599A11B-1394-497B-B58B-D59CE474352F}"/>
    <cellStyle name="Calculation 3 2 3" xfId="8508" xr:uid="{7691472E-7FCD-4BC2-8561-CA338581E65A}"/>
    <cellStyle name="Calculation 3 2 3 2" xfId="13248" xr:uid="{386B22AB-84FD-49F6-B122-9D729B55C949}"/>
    <cellStyle name="Calculation 3 2 3 3" xfId="14268" xr:uid="{39117789-410B-4F73-9D9C-E04D117FD8A4}"/>
    <cellStyle name="Calculation 3 2 3 4" xfId="15228" xr:uid="{28A36BFB-71AD-4530-A749-8228D46E0752}"/>
    <cellStyle name="Calculation 3 2 3 5" xfId="16177" xr:uid="{C792EB09-941C-499E-958D-A3B6884D78FF}"/>
    <cellStyle name="Calculation 3 2 3 6" xfId="17050" xr:uid="{E564CA1F-D453-43C3-8638-DC5324D5AD0E}"/>
    <cellStyle name="Calculation 3 2 3 7" xfId="17915" xr:uid="{D8CE394D-83E3-4B48-A010-1B511C7D7527}"/>
    <cellStyle name="Calculation 3 2 3 8" xfId="18691" xr:uid="{5A6EBB9A-3E11-4E2A-93DD-FDC0520FC556}"/>
    <cellStyle name="Calculation 3 2 4" xfId="9518" xr:uid="{BF56E5E6-9803-4794-9974-336A5298BD4D}"/>
    <cellStyle name="Calculation 3 2 4 2" xfId="13922" xr:uid="{FCA8EFB2-F177-44F8-9C60-2442E76034B0}"/>
    <cellStyle name="Calculation 3 2 4 3" xfId="14882" xr:uid="{D6C31383-9519-4D99-A649-0D4FC2E34A84}"/>
    <cellStyle name="Calculation 3 2 4 4" xfId="15834" xr:uid="{3B0324BE-4416-47E3-B443-0350CAD581C3}"/>
    <cellStyle name="Calculation 3 2 4 5" xfId="16708" xr:uid="{41E57491-BD99-4CA4-9153-68C6483124B9}"/>
    <cellStyle name="Calculation 3 2 4 6" xfId="17573" xr:uid="{E71B65F1-3467-4EBD-9FA0-9B137C59F21D}"/>
    <cellStyle name="Calculation 3 2 4 7" xfId="18349" xr:uid="{652A9915-0636-44AB-A3EA-F46636FF8A62}"/>
    <cellStyle name="Calculation 3 2 4 8" xfId="19106" xr:uid="{DDCF8892-BF5A-425D-BFF4-D36ABDB0EB3F}"/>
    <cellStyle name="Calculation 3 2 5" xfId="12219" xr:uid="{20DC3AAC-B371-47D0-A457-C8B520396048}"/>
    <cellStyle name="Calculation 3 2 6" xfId="10644" xr:uid="{D4B8B91F-5577-446C-B5E5-2048624B12FF}"/>
    <cellStyle name="Calculation 3 2 7" xfId="12594" xr:uid="{A12235DF-B113-4BA8-B8F3-8C09359C5E64}"/>
    <cellStyle name="Calculation 3 2 8" xfId="10308" xr:uid="{0DCCE880-865E-42CC-BB06-5E5AC33521C3}"/>
    <cellStyle name="Calculation 3 2 9" xfId="11752" xr:uid="{575DF49E-D475-4117-BEFB-23F277FF15B7}"/>
    <cellStyle name="Calculation 3 3" xfId="6982" xr:uid="{12C83ACD-C268-41A7-9196-F3E82C1455CE}"/>
    <cellStyle name="Calculation 3 3 10" xfId="11963" xr:uid="{52A12FE1-12B1-4548-907E-608B8B744A4F}"/>
    <cellStyle name="Calculation 3 3 2" xfId="8621" xr:uid="{ADE9E0F8-4401-4CAF-8A10-6D02E21BDBAB}"/>
    <cellStyle name="Calculation 3 3 2 2" xfId="13343" xr:uid="{1DD39C3B-C7EF-410C-873B-13435BDBA4DA}"/>
    <cellStyle name="Calculation 3 3 2 3" xfId="14357" xr:uid="{BE206EF5-8D60-40C3-93B3-3B756535BCD7}"/>
    <cellStyle name="Calculation 3 3 2 4" xfId="15317" xr:uid="{143A8C87-06B0-4856-8C5D-CD872F286E4E}"/>
    <cellStyle name="Calculation 3 3 2 5" xfId="16261" xr:uid="{F13A70B6-7849-4076-AAC7-666F33AFBF5A}"/>
    <cellStyle name="Calculation 3 3 2 6" xfId="17134" xr:uid="{C486453A-88CD-4233-AC99-8E0194458ECF}"/>
    <cellStyle name="Calculation 3 3 2 7" xfId="17999" xr:uid="{8929735F-EDBD-4DA5-83B1-38B6FE87DB45}"/>
    <cellStyle name="Calculation 3 3 2 8" xfId="18774" xr:uid="{AEEDF9A7-E126-4676-8F4C-87610444DBFF}"/>
    <cellStyle name="Calculation 3 3 3" xfId="9601" xr:uid="{F6CA0B16-7458-4247-8F09-B08F928FF20F}"/>
    <cellStyle name="Calculation 3 3 3 2" xfId="14005" xr:uid="{4E34292E-DBA6-4B6A-9039-6AB3C55BFB49}"/>
    <cellStyle name="Calculation 3 3 3 3" xfId="14965" xr:uid="{9651D786-9A76-42AC-854D-90388A6F4080}"/>
    <cellStyle name="Calculation 3 3 3 4" xfId="15917" xr:uid="{5B30CABF-F045-4FA9-88D6-F88801FC39AD}"/>
    <cellStyle name="Calculation 3 3 3 5" xfId="16791" xr:uid="{82247748-8AEF-4707-879D-E7CBACA9B19A}"/>
    <cellStyle name="Calculation 3 3 3 6" xfId="17656" xr:uid="{A8DD3EE0-80E3-45CB-9A00-32E9454E939B}"/>
    <cellStyle name="Calculation 3 3 3 7" xfId="18432" xr:uid="{A7E5161E-09B0-4650-BF90-634F1D49D81E}"/>
    <cellStyle name="Calculation 3 3 3 8" xfId="19189" xr:uid="{D2A40257-78E2-441F-8ACC-4EB8F0106E7D}"/>
    <cellStyle name="Calculation 3 3 4" xfId="12316" xr:uid="{B0460DE5-89AA-4199-A52D-AD706D840F05}"/>
    <cellStyle name="Calculation 3 3 5" xfId="10552" xr:uid="{CA1F38E8-585A-4AF2-B1F6-BDB837B84163}"/>
    <cellStyle name="Calculation 3 3 6" xfId="12096" xr:uid="{44D8E7C1-7C07-4F87-88D6-9DA23C3CA4E5}"/>
    <cellStyle name="Calculation 3 3 7" xfId="10754" xr:uid="{931B74A4-3086-4691-8D6C-EF9EEC246181}"/>
    <cellStyle name="Calculation 3 3 8" xfId="11658" xr:uid="{53F0C6D1-7B7A-4B64-945A-3230DF04BB52}"/>
    <cellStyle name="Calculation 3 3 9" xfId="11118" xr:uid="{82981214-A1EF-463A-85FC-B15017BB0F69}"/>
    <cellStyle name="Calculation 3 4" xfId="7783" xr:uid="{67BB48C5-3BAE-4EC3-A1CE-8D5C32133A3D}"/>
    <cellStyle name="Calculation 3 4 2" xfId="12810" xr:uid="{5AB98072-08B4-41F7-B21B-6A85971884BA}"/>
    <cellStyle name="Calculation 3 4 3" xfId="10162" xr:uid="{002FAA0E-07F6-4A2B-8F63-4E512A9E6CC8}"/>
    <cellStyle name="Calculation 3 4 4" xfId="11786" xr:uid="{7DDE8CD2-2FC9-4571-AB71-4315C02D3D92}"/>
    <cellStyle name="Calculation 3 4 5" xfId="11016" xr:uid="{C7D761CE-D533-47C0-8C9B-2B15995C798A}"/>
    <cellStyle name="Calculation 3 4 6" xfId="13594" xr:uid="{DD0793A5-3271-46FD-8AE4-B8C42EE52825}"/>
    <cellStyle name="Calculation 3 4 7" xfId="14576" xr:uid="{06D416DC-1073-4817-B13D-F231D184306F}"/>
    <cellStyle name="Calculation 3 4 8" xfId="15531" xr:uid="{E5C5C168-9A09-4032-9B38-C220F72C8C65}"/>
    <cellStyle name="Calculation 3 5" xfId="7896" xr:uid="{9366A644-340B-4235-9868-09C2CCF3DA67}"/>
    <cellStyle name="Calculation 3 5 2" xfId="12889" xr:uid="{651AA540-B11D-41E7-8C7E-352059F2876E}"/>
    <cellStyle name="Calculation 3 5 3" xfId="10090" xr:uid="{254163F6-19DF-40D6-9791-CFA70A9D2BC5}"/>
    <cellStyle name="Calculation 3 5 4" xfId="13057" xr:uid="{D7468A97-A8E9-4701-B2D7-EC41C72130A3}"/>
    <cellStyle name="Calculation 3 5 5" xfId="9944" xr:uid="{ACA81C74-9556-4C08-8282-3680BF05AED3}"/>
    <cellStyle name="Calculation 3 5 6" xfId="13718" xr:uid="{C4052D72-DFFC-4EA7-AF65-5BFEF83DD602}"/>
    <cellStyle name="Calculation 3 5 7" xfId="14681" xr:uid="{7008858E-2FB7-4815-9E60-0E35F398AFE8}"/>
    <cellStyle name="Calculation 3 5 8" xfId="15633" xr:uid="{44E65816-C77C-4C3D-A3F9-FF85F70ECE34}"/>
    <cellStyle name="Calculation 3 6" xfId="10195" xr:uid="{C7F376B8-DF7D-4257-B317-FAEDFFBB3E5C}"/>
    <cellStyle name="Calculation 3 7" xfId="13164" xr:uid="{C3DFC441-D392-4F88-BED0-A07C74683C57}"/>
    <cellStyle name="Calculation 3 8" xfId="9869" xr:uid="{7B02D287-6B01-41EF-B04B-D44A8B4A8D11}"/>
    <cellStyle name="Calculation 3 9" xfId="13200" xr:uid="{858EEC40-E04E-4CA9-8EEB-60F3EDB61234}"/>
    <cellStyle name="Calculation 4" xfId="821" xr:uid="{4052CEC2-351B-46AD-B8D2-BF7498BA6928}"/>
    <cellStyle name="Calculation 4 10" xfId="16490" xr:uid="{3294ED85-3705-4DC7-92CC-4295DA7F9B08}"/>
    <cellStyle name="Calculation 4 11" xfId="17358" xr:uid="{AF87E3CA-B77D-4BDC-8908-4691E28AD2B2}"/>
    <cellStyle name="Calculation 4 12" xfId="18156" xr:uid="{7B1B66C2-CB97-4C33-9D91-C96B7992B7E1}"/>
    <cellStyle name="Calculation 4 2" xfId="6867" xr:uid="{AA4F9B9C-07C5-4940-AE47-75D534064837}"/>
    <cellStyle name="Calculation 4 2 10" xfId="11130" xr:uid="{0A3ED630-B1DF-4360-A74B-04220FAB48BC}"/>
    <cellStyle name="Calculation 4 2 11" xfId="13575" xr:uid="{07FA8D5D-1F48-42DF-8DFF-8B94636AC9DA}"/>
    <cellStyle name="Calculation 4 2 2" xfId="7230" xr:uid="{8DD872CD-8D07-4EC4-866D-97FFDC548CBD}"/>
    <cellStyle name="Calculation 4 2 2 10" xfId="15381" xr:uid="{DA4A3591-E464-446F-ADA6-32A6DF978DC9}"/>
    <cellStyle name="Calculation 4 2 2 2" xfId="8870" xr:uid="{5D80A180-07E4-4590-B5B1-E9DEF9D55421}"/>
    <cellStyle name="Calculation 4 2 2 2 2" xfId="13521" xr:uid="{93A04B1B-E3A5-49BE-BA2A-1C8217B63219}"/>
    <cellStyle name="Calculation 4 2 2 2 3" xfId="14525" xr:uid="{A0273CC3-506A-4CA1-BC1B-E2F43D2AA200}"/>
    <cellStyle name="Calculation 4 2 2 2 4" xfId="15483" xr:uid="{74C3E29B-010F-4094-BD24-620A5A9257C6}"/>
    <cellStyle name="Calculation 4 2 2 2 5" xfId="16408" xr:uid="{1AD34D07-FFAC-45BC-B090-49B4FDFE3358}"/>
    <cellStyle name="Calculation 4 2 2 2 6" xfId="17279" xr:uid="{53969BE7-DC4E-4EAD-8EEF-58174E776A3F}"/>
    <cellStyle name="Calculation 4 2 2 2 7" xfId="18125" xr:uid="{0EEE84D7-6743-4FDD-81CF-D8242A505D8C}"/>
    <cellStyle name="Calculation 4 2 2 2 8" xfId="18889" xr:uid="{FEF42A24-6BC2-451A-AA11-28377766E924}"/>
    <cellStyle name="Calculation 4 2 2 3" xfId="9716" xr:uid="{DB0417DE-A69F-4BE3-B357-A7BBDCE5A161}"/>
    <cellStyle name="Calculation 4 2 2 3 2" xfId="14120" xr:uid="{5444D6ED-CD13-4FE5-8533-FCA65E2C75E7}"/>
    <cellStyle name="Calculation 4 2 2 3 3" xfId="15080" xr:uid="{335AD023-C8EA-4389-A900-7C0A0D5DCA55}"/>
    <cellStyle name="Calculation 4 2 2 3 4" xfId="16032" xr:uid="{1393DF29-5922-40B5-81C4-E95D1B7495E3}"/>
    <cellStyle name="Calculation 4 2 2 3 5" xfId="16906" xr:uid="{DB8CB69C-EDE0-40F3-8F7A-F77D62B50D2A}"/>
    <cellStyle name="Calculation 4 2 2 3 6" xfId="17771" xr:uid="{14082554-F24B-4A18-AFC3-FD69FE517B3A}"/>
    <cellStyle name="Calculation 4 2 2 3 7" xfId="18547" xr:uid="{EAA20522-C2DB-47FE-908E-AFF219271C08}"/>
    <cellStyle name="Calculation 4 2 2 3 8" xfId="19304" xr:uid="{7223EAF3-CE66-4B54-837E-C1212D378294}"/>
    <cellStyle name="Calculation 4 2 2 4" xfId="12493" xr:uid="{BAFADB4F-51CF-406C-BA9F-2CA57ABE4840}"/>
    <cellStyle name="Calculation 4 2 2 5" xfId="10386" xr:uid="{EBD2C287-F9F7-4B62-A7C0-BA4F37995F80}"/>
    <cellStyle name="Calculation 4 2 2 6" xfId="12638" xr:uid="{8C20DD20-4904-4D51-900E-4171A8457B46}"/>
    <cellStyle name="Calculation 4 2 2 7" xfId="10271" xr:uid="{18EDBEE9-CBB6-48C4-AFAC-03F8008DE35F}"/>
    <cellStyle name="Calculation 4 2 2 8" xfId="13415" xr:uid="{AB25356A-F36B-481E-86A5-5247B159B770}"/>
    <cellStyle name="Calculation 4 2 2 9" xfId="14423" xr:uid="{98C531E0-FEA1-4936-A56D-9BB53178B00B}"/>
    <cellStyle name="Calculation 4 2 3" xfId="8507" xr:uid="{B93FFB6D-5FF7-4B33-9F2C-D31A82EDAF16}"/>
    <cellStyle name="Calculation 4 2 3 2" xfId="13247" xr:uid="{35773A84-899D-462C-91F0-B6864F9CDBDF}"/>
    <cellStyle name="Calculation 4 2 3 3" xfId="14267" xr:uid="{0A80BB22-6D7D-4FD4-9AF6-114FFF3CBB44}"/>
    <cellStyle name="Calculation 4 2 3 4" xfId="15227" xr:uid="{9D1CB6EB-7FB6-453A-B589-1B74073C4109}"/>
    <cellStyle name="Calculation 4 2 3 5" xfId="16176" xr:uid="{0B9F7F00-B8E0-4781-B41B-59F2B98E9633}"/>
    <cellStyle name="Calculation 4 2 3 6" xfId="17049" xr:uid="{0E23F760-CC37-46F1-8118-3F9C793BEBCF}"/>
    <cellStyle name="Calculation 4 2 3 7" xfId="17914" xr:uid="{F691241F-EF39-4B0A-AE08-B29C5EACE3BD}"/>
    <cellStyle name="Calculation 4 2 3 8" xfId="18690" xr:uid="{42023FC2-D944-4339-841C-1BF78FE2BC88}"/>
    <cellStyle name="Calculation 4 2 4" xfId="9517" xr:uid="{7E76C251-EA13-4916-9417-955FE09AEFC4}"/>
    <cellStyle name="Calculation 4 2 4 2" xfId="13921" xr:uid="{DC1FA326-EE3E-45F9-A44C-5A8B5C921A2F}"/>
    <cellStyle name="Calculation 4 2 4 3" xfId="14881" xr:uid="{E29469A8-7CA3-421C-88CA-BC8C334A766A}"/>
    <cellStyle name="Calculation 4 2 4 4" xfId="15833" xr:uid="{A3380FEF-7665-4A1A-95DF-E425A8AFC10D}"/>
    <cellStyle name="Calculation 4 2 4 5" xfId="16707" xr:uid="{7FC5D48F-0F07-4F1B-85FC-7A7A7FDE814E}"/>
    <cellStyle name="Calculation 4 2 4 6" xfId="17572" xr:uid="{749BFBEC-6CA3-4E3E-81D5-3E0B5E92CCC1}"/>
    <cellStyle name="Calculation 4 2 4 7" xfId="18348" xr:uid="{1B622799-AADE-4079-85ED-DFC554CE4F38}"/>
    <cellStyle name="Calculation 4 2 4 8" xfId="19105" xr:uid="{5C323E96-437D-432C-AE2B-74B350F05261}"/>
    <cellStyle name="Calculation 4 2 5" xfId="12218" xr:uid="{32C11032-4FD7-45FB-8AC5-E5D3D2E03010}"/>
    <cellStyle name="Calculation 4 2 6" xfId="10645" xr:uid="{7139C8F4-37D7-4DF8-BDD0-71ACB5C6D6E0}"/>
    <cellStyle name="Calculation 4 2 7" xfId="12081" xr:uid="{AD00B43A-9AE8-4879-8409-15F5DC6F5557}"/>
    <cellStyle name="Calculation 4 2 8" xfId="10767" xr:uid="{3E2CB3DA-4FEB-4016-ABC1-CC3E8DF35688}"/>
    <cellStyle name="Calculation 4 2 9" xfId="11645" xr:uid="{04902869-6F7B-4442-9282-AD9A23F7C4B0}"/>
    <cellStyle name="Calculation 4 3" xfId="6983" xr:uid="{33516979-A963-461A-BBEC-E7F81F237FDF}"/>
    <cellStyle name="Calculation 4 3 10" xfId="11635" xr:uid="{2DD0F775-B261-4A46-BC82-841EA0B10BED}"/>
    <cellStyle name="Calculation 4 3 2" xfId="8622" xr:uid="{0B14B7F9-0E38-4586-9946-F4270D0F8EC7}"/>
    <cellStyle name="Calculation 4 3 2 2" xfId="13344" xr:uid="{1B729F1E-610D-44D4-B69E-9FE30EEF075A}"/>
    <cellStyle name="Calculation 4 3 2 3" xfId="14358" xr:uid="{B32535DE-9961-440F-B68C-FF6303EA04E2}"/>
    <cellStyle name="Calculation 4 3 2 4" xfId="15318" xr:uid="{2D5D098C-F1ED-43C9-AE21-E82D008A236D}"/>
    <cellStyle name="Calculation 4 3 2 5" xfId="16262" xr:uid="{0BB82CF4-6DEA-47D2-A107-F4423D181FA9}"/>
    <cellStyle name="Calculation 4 3 2 6" xfId="17135" xr:uid="{CF060CEA-EB7E-4D88-9F62-C03377DA873E}"/>
    <cellStyle name="Calculation 4 3 2 7" xfId="18000" xr:uid="{DCCEF70C-7076-4B52-8AFF-C4E1AA925AB0}"/>
    <cellStyle name="Calculation 4 3 2 8" xfId="18775" xr:uid="{2AE491BE-C167-4E3D-8347-5BB5B70A200D}"/>
    <cellStyle name="Calculation 4 3 3" xfId="9602" xr:uid="{8BF03EA3-60D0-495A-B3ED-2654A37FA956}"/>
    <cellStyle name="Calculation 4 3 3 2" xfId="14006" xr:uid="{C55BE5AE-9023-472F-814C-81B376D1D02F}"/>
    <cellStyle name="Calculation 4 3 3 3" xfId="14966" xr:uid="{DB28D573-6837-4C37-89A2-33BCEBC475CE}"/>
    <cellStyle name="Calculation 4 3 3 4" xfId="15918" xr:uid="{1167C11F-4D57-4A5C-831B-8F5C95763B20}"/>
    <cellStyle name="Calculation 4 3 3 5" xfId="16792" xr:uid="{555145D3-7E45-47A4-A083-12D7FCAF9ED3}"/>
    <cellStyle name="Calculation 4 3 3 6" xfId="17657" xr:uid="{8B25E7A5-46DC-4918-BE86-09BE6F4D33CF}"/>
    <cellStyle name="Calculation 4 3 3 7" xfId="18433" xr:uid="{F1F8D94F-DB35-4DF3-8D47-DA3BB1C7FEA9}"/>
    <cellStyle name="Calculation 4 3 3 8" xfId="19190" xr:uid="{C878E797-7A76-452C-AE38-DE7FF6212DB2}"/>
    <cellStyle name="Calculation 4 3 4" xfId="12317" xr:uid="{0DA5A273-CD8A-4C52-8BF5-58BDD4A8593E}"/>
    <cellStyle name="Calculation 4 3 5" xfId="10551" xr:uid="{0D61541B-1949-40EF-A469-D7CDC527E5E0}"/>
    <cellStyle name="Calculation 4 3 6" xfId="12097" xr:uid="{AA0876A6-A2A1-4037-BC46-A674CA1041B8}"/>
    <cellStyle name="Calculation 4 3 7" xfId="10753" xr:uid="{CD51BD21-B69F-428E-B277-AC804F298160}"/>
    <cellStyle name="Calculation 4 3 8" xfId="12069" xr:uid="{587D3343-B736-4BB1-B76F-C78083BF5C1B}"/>
    <cellStyle name="Calculation 4 3 9" xfId="10777" xr:uid="{1D08E8D4-8079-483D-BBCC-10870BEA8CDC}"/>
    <cellStyle name="Calculation 4 4" xfId="7784" xr:uid="{FDB985C9-7B8A-420D-863B-B74BBF9A58A5}"/>
    <cellStyle name="Calculation 4 4 2" xfId="12811" xr:uid="{A1F75B4C-465C-413F-BE6B-42A350D19012}"/>
    <cellStyle name="Calculation 4 4 3" xfId="10161" xr:uid="{D5A63BD4-C18C-47B3-BFD3-DDA7BDB8F5E1}"/>
    <cellStyle name="Calculation 4 4 4" xfId="11787" xr:uid="{320C4002-57CF-4B90-AED0-6112CFDEDE62}"/>
    <cellStyle name="Calculation 4 4 5" xfId="11015" xr:uid="{88EE7925-E9BB-4DCC-A735-FBD0936569E9}"/>
    <cellStyle name="Calculation 4 4 6" xfId="13027" xr:uid="{28EE6FAD-520B-4ABE-9F73-20C44E72B472}"/>
    <cellStyle name="Calculation 4 4 7" xfId="9969" xr:uid="{B440912C-AAF1-4634-A193-DF208684B5BB}"/>
    <cellStyle name="Calculation 4 4 8" xfId="12695" xr:uid="{ADEB542A-52EB-4534-8C8B-407DC06C355F}"/>
    <cellStyle name="Calculation 4 5" xfId="7895" xr:uid="{8DAE6AC5-B35A-47AE-B6EB-04F2AE28BB26}"/>
    <cellStyle name="Calculation 4 5 2" xfId="12888" xr:uid="{C8013A65-C322-46F8-A334-619874A7A21E}"/>
    <cellStyle name="Calculation 4 5 3" xfId="10091" xr:uid="{E1F7E9A2-D566-48AB-9826-0222D3A813BC}"/>
    <cellStyle name="Calculation 4 5 4" xfId="13697" xr:uid="{C30EBBB8-07DA-4ECA-A68F-5B62AA86F521}"/>
    <cellStyle name="Calculation 4 5 5" xfId="14663" xr:uid="{05017B74-B498-4579-AC8F-DC6169C3DC05}"/>
    <cellStyle name="Calculation 4 5 6" xfId="15615" xr:uid="{DC151A6E-C957-4415-9D67-981BB18F0898}"/>
    <cellStyle name="Calculation 4 5 7" xfId="16500" xr:uid="{17820F3A-E730-478E-BDF6-064B7079AB5B}"/>
    <cellStyle name="Calculation 4 5 8" xfId="17368" xr:uid="{95EFAFF3-5686-440A-A5DD-4E9401CEAFEE}"/>
    <cellStyle name="Calculation 4 6" xfId="10196" xr:uid="{DA88E2AE-A5D0-4D40-A63D-A50AB01BFCE9}"/>
    <cellStyle name="Calculation 4 7" xfId="13685" xr:uid="{9918E090-34CA-47CB-AFCF-4F31E8F6DF7A}"/>
    <cellStyle name="Calculation 4 8" xfId="14653" xr:uid="{FD85B414-3835-4D46-A342-BEC00D206F43}"/>
    <cellStyle name="Calculation 4 9" xfId="15605" xr:uid="{4656E994-EC87-4269-AA12-B43014977ED0}"/>
    <cellStyle name="Calculation 5" xfId="822" xr:uid="{2A774C2E-D90A-47D8-98A8-DF9ACA501B8C}"/>
    <cellStyle name="Calculation 5 10" xfId="14644" xr:uid="{463D94C6-9C19-4DC7-A8BA-21A957C52E1D}"/>
    <cellStyle name="Calculation 5 11" xfId="15596" xr:uid="{2A8BF496-3118-48E2-9B80-1F13EA254660}"/>
    <cellStyle name="Calculation 5 12" xfId="16485" xr:uid="{ACDF4482-F9F7-48AE-AE78-651FD3EAF903}"/>
    <cellStyle name="Calculation 5 2" xfId="6866" xr:uid="{57E78969-ABF2-48A1-B6E6-D2D37650FAD3}"/>
    <cellStyle name="Calculation 5 2 10" xfId="11285" xr:uid="{D5B5BDAC-E4AD-42F8-81EE-43E68255B9FE}"/>
    <cellStyle name="Calculation 5 2 11" xfId="11947" xr:uid="{E81D6409-BB2A-4271-B1DE-A4C826896D59}"/>
    <cellStyle name="Calculation 5 2 2" xfId="7231" xr:uid="{5A767F54-4196-4400-A978-8C6C99F11827}"/>
    <cellStyle name="Calculation 5 2 2 10" xfId="17349" xr:uid="{EC510B75-BBA0-409C-9167-CCB251546395}"/>
    <cellStyle name="Calculation 5 2 2 2" xfId="8871" xr:uid="{B97B0254-5BD7-4FF5-B730-6769E64A18FC}"/>
    <cellStyle name="Calculation 5 2 2 2 2" xfId="13522" xr:uid="{99F6102B-87A2-40FB-B199-4B27A5926CBA}"/>
    <cellStyle name="Calculation 5 2 2 2 3" xfId="14526" xr:uid="{E092FF3A-F1B1-459F-897C-4EF7507AFC74}"/>
    <cellStyle name="Calculation 5 2 2 2 4" xfId="15484" xr:uid="{3AF73806-098A-4B2C-93C9-578CBD329104}"/>
    <cellStyle name="Calculation 5 2 2 2 5" xfId="16409" xr:uid="{BEDA5FE3-DE1D-4EB5-BE1E-3868760D50C7}"/>
    <cellStyle name="Calculation 5 2 2 2 6" xfId="17280" xr:uid="{A6BFC2E2-9893-4D8C-AD37-30607E7CADFB}"/>
    <cellStyle name="Calculation 5 2 2 2 7" xfId="18126" xr:uid="{AE24615D-3B96-47D9-BB29-78337D815F99}"/>
    <cellStyle name="Calculation 5 2 2 2 8" xfId="18890" xr:uid="{BEF55EED-0F9A-4170-8183-2A44019B0D48}"/>
    <cellStyle name="Calculation 5 2 2 3" xfId="9717" xr:uid="{F321A5CF-CB1D-49DC-A523-4BBEA6E10029}"/>
    <cellStyle name="Calculation 5 2 2 3 2" xfId="14121" xr:uid="{A2AA7369-1DFC-4896-9F34-D13B6F94B8AF}"/>
    <cellStyle name="Calculation 5 2 2 3 3" xfId="15081" xr:uid="{2903FADD-CAE2-4057-A545-926B085C6589}"/>
    <cellStyle name="Calculation 5 2 2 3 4" xfId="16033" xr:uid="{B848EBFF-0BC9-4DFB-B7DA-70ACFCDB7DFD}"/>
    <cellStyle name="Calculation 5 2 2 3 5" xfId="16907" xr:uid="{7788C6B8-2ADB-417B-A8B0-716C5E4B47F6}"/>
    <cellStyle name="Calculation 5 2 2 3 6" xfId="17772" xr:uid="{EE9613F1-E29D-4CEA-B5FB-29440102563C}"/>
    <cellStyle name="Calculation 5 2 2 3 7" xfId="18548" xr:uid="{C0908BCE-C1CE-4CA0-A735-622FDF035009}"/>
    <cellStyle name="Calculation 5 2 2 3 8" xfId="19305" xr:uid="{73CA7C33-0711-4251-8FC6-8BF9AD196317}"/>
    <cellStyle name="Calculation 5 2 2 4" xfId="12494" xr:uid="{005B4828-5D0A-41F6-A8A2-FEC6E159EBDA}"/>
    <cellStyle name="Calculation 5 2 2 5" xfId="10385" xr:uid="{50D10178-D0B3-4B73-BC26-52E58D0BB33A}"/>
    <cellStyle name="Calculation 5 2 2 6" xfId="13657" xr:uid="{276F1E24-46D7-43C9-807A-55E6383D6188}"/>
    <cellStyle name="Calculation 5 2 2 7" xfId="14633" xr:uid="{FA6F67A8-3795-4118-AF6D-AAD4132FFD1B}"/>
    <cellStyle name="Calculation 5 2 2 8" xfId="15585" xr:uid="{3D1B9BC9-FAD8-4539-8D95-1DFC03860466}"/>
    <cellStyle name="Calculation 5 2 2 9" xfId="16480" xr:uid="{8871D8D4-9A6F-431A-9784-1F32B0816496}"/>
    <cellStyle name="Calculation 5 2 3" xfId="8506" xr:uid="{CB69FA36-C87C-43E7-A5E5-46035616C118}"/>
    <cellStyle name="Calculation 5 2 3 2" xfId="13246" xr:uid="{45D7122F-1652-4D66-881D-B5D23858ED13}"/>
    <cellStyle name="Calculation 5 2 3 3" xfId="14266" xr:uid="{A883645D-10E7-4019-BBB9-3D8526FA1970}"/>
    <cellStyle name="Calculation 5 2 3 4" xfId="15226" xr:uid="{C7F4C99D-DE71-4085-91B2-8FBCFBDC21FA}"/>
    <cellStyle name="Calculation 5 2 3 5" xfId="16175" xr:uid="{7BF1DB45-E652-42DA-A95C-5628B7E077FF}"/>
    <cellStyle name="Calculation 5 2 3 6" xfId="17048" xr:uid="{A2CCAAB7-EC6C-49C1-83CF-4D3DB4167D83}"/>
    <cellStyle name="Calculation 5 2 3 7" xfId="17913" xr:uid="{7D3EA8A4-FAF7-4988-9F3D-B0ACB8655399}"/>
    <cellStyle name="Calculation 5 2 3 8" xfId="18689" xr:uid="{936A2083-E7B6-4A41-B66C-4F9AF5BD61C7}"/>
    <cellStyle name="Calculation 5 2 4" xfId="9516" xr:uid="{A1A00026-79B6-4B99-8691-39A8318FC8AB}"/>
    <cellStyle name="Calculation 5 2 4 2" xfId="13920" xr:uid="{BD74A7F3-A710-4800-84F4-A40C491133DE}"/>
    <cellStyle name="Calculation 5 2 4 3" xfId="14880" xr:uid="{487D0F93-0327-4D3E-86BA-71594F7E36B5}"/>
    <cellStyle name="Calculation 5 2 4 4" xfId="15832" xr:uid="{7C22E9FF-4B87-425E-9E74-BB0C18E09595}"/>
    <cellStyle name="Calculation 5 2 4 5" xfId="16706" xr:uid="{8BA28C29-C917-4982-8C8B-2C2BFD43776C}"/>
    <cellStyle name="Calculation 5 2 4 6" xfId="17571" xr:uid="{16B81835-DF03-4ADD-870F-B45FF32E2C37}"/>
    <cellStyle name="Calculation 5 2 4 7" xfId="18347" xr:uid="{2B5E2876-C91F-4726-9669-C8B0FD326F66}"/>
    <cellStyle name="Calculation 5 2 4 8" xfId="19104" xr:uid="{17997D6B-94A6-472F-AEF5-35E3D7FB7144}"/>
    <cellStyle name="Calculation 5 2 5" xfId="12217" xr:uid="{9119C817-F716-43FC-82C3-D1F2820DC570}"/>
    <cellStyle name="Calculation 5 2 6" xfId="10646" xr:uid="{3061A993-E7C0-4C8B-AE78-624A300DB3FB}"/>
    <cellStyle name="Calculation 5 2 7" xfId="11678" xr:uid="{D7ADCA89-F998-489D-B980-8AD5A08351E0}"/>
    <cellStyle name="Calculation 5 2 8" xfId="11101" xr:uid="{A8BFF122-84E8-4EB0-8E82-9A0CA6BABA1C}"/>
    <cellStyle name="Calculation 5 2 9" xfId="11441" xr:uid="{C5BEFBE8-C4C8-4BE2-838B-EB2F055F177F}"/>
    <cellStyle name="Calculation 5 3" xfId="6984" xr:uid="{CC347557-FE60-4211-A4EC-CCD91578B3A2}"/>
    <cellStyle name="Calculation 5 3 10" xfId="13672" xr:uid="{36B7772D-7DFF-4E9D-91C4-AE6AC9D9C317}"/>
    <cellStyle name="Calculation 5 3 2" xfId="8623" xr:uid="{4B80695A-B22B-4F69-BE86-BB56A6302F03}"/>
    <cellStyle name="Calculation 5 3 2 2" xfId="13345" xr:uid="{06BDEB33-54D5-48AD-ACA2-DE2B21D989DC}"/>
    <cellStyle name="Calculation 5 3 2 3" xfId="14359" xr:uid="{D16A77C4-4F3F-4A28-86A8-73868C9985DD}"/>
    <cellStyle name="Calculation 5 3 2 4" xfId="15319" xr:uid="{4ED2963B-C68E-40C7-92F1-B00CC08194C4}"/>
    <cellStyle name="Calculation 5 3 2 5" xfId="16263" xr:uid="{454C9F9F-CC74-476A-AA7B-F322C8A99B6B}"/>
    <cellStyle name="Calculation 5 3 2 6" xfId="17136" xr:uid="{F7F045F4-B8A3-47C4-827B-81A82CC6692D}"/>
    <cellStyle name="Calculation 5 3 2 7" xfId="18001" xr:uid="{61708530-8A04-468E-A388-88C04E18CB83}"/>
    <cellStyle name="Calculation 5 3 2 8" xfId="18776" xr:uid="{E211A075-2440-4F90-ABC4-418547574670}"/>
    <cellStyle name="Calculation 5 3 3" xfId="9603" xr:uid="{D766D7E2-098A-446A-B51C-406AB3E17396}"/>
    <cellStyle name="Calculation 5 3 3 2" xfId="14007" xr:uid="{22AF42AB-C569-4687-8CCC-40CD97CBDBD3}"/>
    <cellStyle name="Calculation 5 3 3 3" xfId="14967" xr:uid="{D865CD69-AC43-40EC-AF9E-C109C0EFA98D}"/>
    <cellStyle name="Calculation 5 3 3 4" xfId="15919" xr:uid="{A50FEC38-03EE-4BC1-8097-A04C7B8864BD}"/>
    <cellStyle name="Calculation 5 3 3 5" xfId="16793" xr:uid="{F06AD09D-1CA2-41FB-BD1E-AA4B432CC641}"/>
    <cellStyle name="Calculation 5 3 3 6" xfId="17658" xr:uid="{76CD3387-51B1-47F3-875C-DEF791D8E84C}"/>
    <cellStyle name="Calculation 5 3 3 7" xfId="18434" xr:uid="{5F6D1A5B-F7A6-4C7F-ACBF-B2DEB2A3C481}"/>
    <cellStyle name="Calculation 5 3 3 8" xfId="19191" xr:uid="{5EBF7CAE-ADFC-4737-92A9-05C2508C5272}"/>
    <cellStyle name="Calculation 5 3 4" xfId="12318" xr:uid="{26F576EA-9664-416D-B0D7-954785402633}"/>
    <cellStyle name="Calculation 5 3 5" xfId="10550" xr:uid="{4B7506BB-9355-4554-9804-4041A58BCC6A}"/>
    <cellStyle name="Calculation 5 3 6" xfId="12611" xr:uid="{C5962DC6-7380-47F0-AB68-D8A63B66FEE7}"/>
    <cellStyle name="Calculation 5 3 7" xfId="10292" xr:uid="{3CB3B536-D8B3-459E-AA29-51D74490393B}"/>
    <cellStyle name="Calculation 5 3 8" xfId="12649" xr:uid="{6570DB7D-7782-4C5D-9808-03AFE25112F8}"/>
    <cellStyle name="Calculation 5 3 9" xfId="10263" xr:uid="{1A8F1AB1-E27D-4BD8-9F15-249E5D684F9D}"/>
    <cellStyle name="Calculation 5 4" xfId="7785" xr:uid="{5D2AE159-E53C-4A25-AF9F-732DC441C0C5}"/>
    <cellStyle name="Calculation 5 4 2" xfId="12812" xr:uid="{FF21F5E1-D24A-4D65-9E4C-488E9D578506}"/>
    <cellStyle name="Calculation 5 4 3" xfId="10160" xr:uid="{7843BA1E-6B36-47FC-8C87-F59247732987}"/>
    <cellStyle name="Calculation 5 4 4" xfId="11788" xr:uid="{02CA7035-C3B6-48BF-AE0C-3FF3EB6063D7}"/>
    <cellStyle name="Calculation 5 4 5" xfId="11014" xr:uid="{37B0B713-8098-4448-A560-CED800BD59CD}"/>
    <cellStyle name="Calculation 5 4 6" xfId="12360" xr:uid="{57512609-E947-42D2-9863-DEE2704A5F3E}"/>
    <cellStyle name="Calculation 5 4 7" xfId="10511" xr:uid="{A06D9760-E710-4348-A5E5-7AD6912551DA}"/>
    <cellStyle name="Calculation 5 4 8" xfId="12621" xr:uid="{A85AF39D-BC80-4C11-A384-B9EFDFFFBCC0}"/>
    <cellStyle name="Calculation 5 5" xfId="7894" xr:uid="{94FE461F-4339-42F6-A3EF-E025448EA080}"/>
    <cellStyle name="Calculation 5 5 2" xfId="12887" xr:uid="{F91440C4-AE58-42EC-85E6-F46022000652}"/>
    <cellStyle name="Calculation 5 5 3" xfId="10092" xr:uid="{75A6EF36-AE26-4338-A82A-4770F5B24E68}"/>
    <cellStyle name="Calculation 5 5 4" xfId="12677" xr:uid="{0C97DBF5-93CC-400C-8571-D25A1BB9D529}"/>
    <cellStyle name="Calculation 5 5 5" xfId="10240" xr:uid="{4150D09E-5157-4EBD-89A9-0B7BC395115F}"/>
    <cellStyle name="Calculation 5 5 6" xfId="11991" xr:uid="{3C4A0E82-2C28-483A-9BD6-CB92C6124884}"/>
    <cellStyle name="Calculation 5 5 7" xfId="10836" xr:uid="{531E5012-8F69-4B7B-9D04-D5A90DF19924}"/>
    <cellStyle name="Calculation 5 5 8" xfId="11584" xr:uid="{773717A9-602B-430D-B700-7A451CC4E5F9}"/>
    <cellStyle name="Calculation 5 6" xfId="10197" xr:uid="{8BBBFEA4-1FA9-48B5-AEB1-114EB8DD4612}"/>
    <cellStyle name="Calculation 5 7" xfId="12665" xr:uid="{87616267-8D3F-4CB3-B5A8-58C21C9CEB87}"/>
    <cellStyle name="Calculation 5 8" xfId="10250" xr:uid="{B27F94FF-4D53-4CA5-8290-0431A6B468AC}"/>
    <cellStyle name="Calculation 5 9" xfId="13675" xr:uid="{9311C4E0-6020-439A-88DC-CCE93134EE9D}"/>
    <cellStyle name="Calculation 6" xfId="823" xr:uid="{372E383A-7C5F-4B58-8438-D8B9F472A839}"/>
    <cellStyle name="Calculation 6 10" xfId="11115" xr:uid="{463D604C-1914-491A-B60D-8AE9C6B009D4}"/>
    <cellStyle name="Calculation 6 11" xfId="11436" xr:uid="{182959F6-2872-4520-9588-BE1817F70BC8}"/>
    <cellStyle name="Calculation 6 12" xfId="11290" xr:uid="{90E99457-8EA5-4D48-8AC2-50A25166DD10}"/>
    <cellStyle name="Calculation 6 2" xfId="6865" xr:uid="{92AD2CD5-248E-44E8-A670-EED554E4C51E}"/>
    <cellStyle name="Calculation 6 2 10" xfId="11286" xr:uid="{0DF0C608-4D11-48F4-99E1-8D64AB108E36}"/>
    <cellStyle name="Calculation 6 2 11" xfId="9840" xr:uid="{3AB24A83-3454-44D6-B9CB-3202B0762B77}"/>
    <cellStyle name="Calculation 6 2 2" xfId="7232" xr:uid="{A983CD74-E31E-40AD-8601-3B1E7FC17F66}"/>
    <cellStyle name="Calculation 6 2 2 10" xfId="11594" xr:uid="{F5B5F57F-4F7B-4C65-80A5-62D168799821}"/>
    <cellStyle name="Calculation 6 2 2 2" xfId="8872" xr:uid="{46A8C391-CA23-4DC8-A289-63EC98FEE4ED}"/>
    <cellStyle name="Calculation 6 2 2 2 2" xfId="13523" xr:uid="{4704A6F1-992A-4A7C-8553-0D563C3CFE68}"/>
    <cellStyle name="Calculation 6 2 2 2 3" xfId="14527" xr:uid="{AF6F16DA-1F54-4E20-AB96-A8460FAC2003}"/>
    <cellStyle name="Calculation 6 2 2 2 4" xfId="15485" xr:uid="{84987233-548D-4B78-8097-343B45EB3F95}"/>
    <cellStyle name="Calculation 6 2 2 2 5" xfId="16410" xr:uid="{22686B3D-2A89-4370-93E0-0E2EB0DBBB0C}"/>
    <cellStyle name="Calculation 6 2 2 2 6" xfId="17281" xr:uid="{B55263DE-AEC7-4801-9E01-9F25BCE35D10}"/>
    <cellStyle name="Calculation 6 2 2 2 7" xfId="18127" xr:uid="{95446250-B3EF-4D6F-8B12-E17F8BC55410}"/>
    <cellStyle name="Calculation 6 2 2 2 8" xfId="18891" xr:uid="{99C689BD-1218-4081-A867-3B0DDB72A60D}"/>
    <cellStyle name="Calculation 6 2 2 3" xfId="9718" xr:uid="{78929FC6-470E-478F-BA5E-A0BCAB95ADF2}"/>
    <cellStyle name="Calculation 6 2 2 3 2" xfId="14122" xr:uid="{4003CE2E-06A9-4276-A823-10B5F4F0EFF1}"/>
    <cellStyle name="Calculation 6 2 2 3 3" xfId="15082" xr:uid="{A0630212-DEF6-4E0A-9EBC-D94128CE565D}"/>
    <cellStyle name="Calculation 6 2 2 3 4" xfId="16034" xr:uid="{03EB5443-93DD-4F52-B3EF-0E2F6049DFD9}"/>
    <cellStyle name="Calculation 6 2 2 3 5" xfId="16908" xr:uid="{7B5E4BCE-57B7-4B2B-BAE4-BD8FC338D476}"/>
    <cellStyle name="Calculation 6 2 2 3 6" xfId="17773" xr:uid="{FEEA8D3A-8372-422A-957A-6267EF84D767}"/>
    <cellStyle name="Calculation 6 2 2 3 7" xfId="18549" xr:uid="{D1D11952-A6A4-4C0D-B7E4-4A960222EF9C}"/>
    <cellStyle name="Calculation 6 2 2 3 8" xfId="19306" xr:uid="{BD35A7AA-0D7C-4221-8EBD-3A5AE5351D65}"/>
    <cellStyle name="Calculation 6 2 2 4" xfId="12495" xr:uid="{36A2305A-B6E0-41AA-9C62-A1C42FA5F7FE}"/>
    <cellStyle name="Calculation 6 2 2 5" xfId="10384" xr:uid="{C6D61DFD-25F7-4A29-809E-8274B752B56C}"/>
    <cellStyle name="Calculation 6 2 2 6" xfId="13147" xr:uid="{89A9B0CE-0328-406C-8AC3-B8BBC1211679}"/>
    <cellStyle name="Calculation 6 2 2 7" xfId="9881" xr:uid="{39F8299B-3EDF-4681-A620-57F6FF97F473}"/>
    <cellStyle name="Calculation 6 2 2 8" xfId="12004" xr:uid="{30521769-91E9-4028-9E3C-AE58DBBA5D72}"/>
    <cellStyle name="Calculation 6 2 2 9" xfId="10826" xr:uid="{51D35AD5-784F-48EE-80DD-B590F6B457EA}"/>
    <cellStyle name="Calculation 6 2 3" xfId="8505" xr:uid="{D73C8D8E-0F3B-42CB-A279-02BFA35B9CE4}"/>
    <cellStyle name="Calculation 6 2 3 2" xfId="13245" xr:uid="{7445E697-C1F8-4B0B-91D3-B181E41294D0}"/>
    <cellStyle name="Calculation 6 2 3 3" xfId="14265" xr:uid="{BF7F1E44-27A8-4AEC-BE13-ECECF3418156}"/>
    <cellStyle name="Calculation 6 2 3 4" xfId="15225" xr:uid="{797FE612-CE1F-499B-ADFF-4725EC333280}"/>
    <cellStyle name="Calculation 6 2 3 5" xfId="16174" xr:uid="{39AA2F4E-41EF-4B59-8105-73B76B4E9660}"/>
    <cellStyle name="Calculation 6 2 3 6" xfId="17047" xr:uid="{42DCFD3B-9A53-40B6-9D1B-1FB1268A5AF3}"/>
    <cellStyle name="Calculation 6 2 3 7" xfId="17912" xr:uid="{DBF2A6FB-B24E-4518-9DCB-A425154E2D16}"/>
    <cellStyle name="Calculation 6 2 3 8" xfId="18688" xr:uid="{F9FAD079-F20B-47AD-8DA8-62DD9FB47CD2}"/>
    <cellStyle name="Calculation 6 2 4" xfId="9515" xr:uid="{65E6E0C6-F3B8-4D7A-8246-6A0F62E10224}"/>
    <cellStyle name="Calculation 6 2 4 2" xfId="13919" xr:uid="{19A423B5-F622-443E-AB01-DC634C944303}"/>
    <cellStyle name="Calculation 6 2 4 3" xfId="14879" xr:uid="{B914E73C-8702-42CD-9C3E-A7913DBFF467}"/>
    <cellStyle name="Calculation 6 2 4 4" xfId="15831" xr:uid="{2B7B4678-AE0F-4D1A-AD24-A32101C7243B}"/>
    <cellStyle name="Calculation 6 2 4 5" xfId="16705" xr:uid="{EBDFD78F-E1CF-4D9C-A188-8ABD4CF44EA5}"/>
    <cellStyle name="Calculation 6 2 4 6" xfId="17570" xr:uid="{755F6F9C-E542-424E-A123-1449ECA3EB5E}"/>
    <cellStyle name="Calculation 6 2 4 7" xfId="18346" xr:uid="{B30FACBF-EE46-4DF1-9F00-5779B22AC410}"/>
    <cellStyle name="Calculation 6 2 4 8" xfId="19103" xr:uid="{8569A34D-32DF-4BA7-B3A5-390F2CC8F78C}"/>
    <cellStyle name="Calculation 6 2 5" xfId="12216" xr:uid="{38567705-AE15-498A-939C-CD28D9FB7483}"/>
    <cellStyle name="Calculation 6 2 6" xfId="10647" xr:uid="{5B1864AA-4966-4518-91B8-BC29D39514BA}"/>
    <cellStyle name="Calculation 6 2 7" xfId="11677" xr:uid="{F1872238-2DAE-4BFF-BA87-FEF5B9850D9E}"/>
    <cellStyle name="Calculation 6 2 8" xfId="11102" xr:uid="{92CC4AFB-3B14-4D55-B1B9-4BD3F8DB1987}"/>
    <cellStyle name="Calculation 6 2 9" xfId="11440" xr:uid="{E8EC3B9D-CD5B-4572-A646-AC3C6C6621F5}"/>
    <cellStyle name="Calculation 6 3" xfId="6985" xr:uid="{8A2B319F-8D6D-406A-9DB2-E1D54943F859}"/>
    <cellStyle name="Calculation 6 3 10" xfId="17333" xr:uid="{CBDDB116-7821-4A57-8E45-2BD8DD0C17E7}"/>
    <cellStyle name="Calculation 6 3 2" xfId="8624" xr:uid="{58DE1BF6-1A63-4AC5-962B-751DA4490790}"/>
    <cellStyle name="Calculation 6 3 2 2" xfId="13346" xr:uid="{9DF0CB78-1E12-4653-B6A0-8CD9C90B56A6}"/>
    <cellStyle name="Calculation 6 3 2 3" xfId="14360" xr:uid="{AD830DBB-E8D6-48BB-813C-85C2CF4DCBCF}"/>
    <cellStyle name="Calculation 6 3 2 4" xfId="15320" xr:uid="{B178D120-4A12-4AE5-A418-B1985A8CDBB2}"/>
    <cellStyle name="Calculation 6 3 2 5" xfId="16264" xr:uid="{D26A0EE6-D286-42C7-947F-2EF996B62BAD}"/>
    <cellStyle name="Calculation 6 3 2 6" xfId="17137" xr:uid="{8240ADC8-60C0-4F5D-A53A-9FBF56783956}"/>
    <cellStyle name="Calculation 6 3 2 7" xfId="18002" xr:uid="{818D3A6D-8A06-4D89-A449-611186C31D53}"/>
    <cellStyle name="Calculation 6 3 2 8" xfId="18777" xr:uid="{C194A562-120E-4C6D-B959-109A7F81D8B8}"/>
    <cellStyle name="Calculation 6 3 3" xfId="9604" xr:uid="{AEB89B3D-587D-45C9-8219-60C7CE465189}"/>
    <cellStyle name="Calculation 6 3 3 2" xfId="14008" xr:uid="{B23ADA64-3B81-4AB8-88FA-9584AD06A10E}"/>
    <cellStyle name="Calculation 6 3 3 3" xfId="14968" xr:uid="{0F8B0873-1A42-48E5-8C80-22F48E334F41}"/>
    <cellStyle name="Calculation 6 3 3 4" xfId="15920" xr:uid="{DB810067-5398-4B66-8011-9978D8F476AB}"/>
    <cellStyle name="Calculation 6 3 3 5" xfId="16794" xr:uid="{BFA0E20E-7477-4437-8E8D-72574C7C0B87}"/>
    <cellStyle name="Calculation 6 3 3 6" xfId="17659" xr:uid="{A308BB88-E296-4CBB-B4F6-A36511BA6643}"/>
    <cellStyle name="Calculation 6 3 3 7" xfId="18435" xr:uid="{1545292E-1796-41B9-9718-C3773697471A}"/>
    <cellStyle name="Calculation 6 3 3 8" xfId="19192" xr:uid="{0AC43818-BF1F-485C-BFAD-4B091CB1C185}"/>
    <cellStyle name="Calculation 6 3 4" xfId="12319" xr:uid="{DDC682DC-DFA2-4D45-A93C-2F1865F3DFDF}"/>
    <cellStyle name="Calculation 6 3 5" xfId="10549" xr:uid="{BA516BF7-F546-4DA1-9B9B-D3182DB24A6E}"/>
    <cellStyle name="Calculation 6 3 6" xfId="13632" xr:uid="{A1175EDE-9658-4043-A2EA-C09EB549B3E1}"/>
    <cellStyle name="Calculation 6 3 7" xfId="14610" xr:uid="{BE2752D6-075A-4F3D-9158-88D6B7D58245}"/>
    <cellStyle name="Calculation 6 3 8" xfId="15563" xr:uid="{BBF9CED9-A980-4041-BEEE-EF51F1659733}"/>
    <cellStyle name="Calculation 6 3 9" xfId="16462" xr:uid="{6E93D3CE-724A-42D8-81B1-E6AFE24D6521}"/>
    <cellStyle name="Calculation 6 4" xfId="7786" xr:uid="{35730B3D-3306-49B6-8718-FEFC19E23E99}"/>
    <cellStyle name="Calculation 6 4 2" xfId="12813" xr:uid="{F38ED7C1-EAA5-4280-B2D5-02A986D11925}"/>
    <cellStyle name="Calculation 6 4 3" xfId="10159" xr:uid="{1D48F323-647D-4913-8E56-2CC8BAF6C210}"/>
    <cellStyle name="Calculation 6 4 4" xfId="11789" xr:uid="{82240F36-93DE-40E8-BB89-8B0982137D66}"/>
    <cellStyle name="Calculation 6 4 5" xfId="11013" xr:uid="{A43D385E-3AC9-45F7-91C0-099383CD569E}"/>
    <cellStyle name="Calculation 6 4 6" xfId="13391" xr:uid="{60CA9F1E-423A-4A0B-9386-079BA625B0D1}"/>
    <cellStyle name="Calculation 6 4 7" xfId="14400" xr:uid="{38A5FD38-5D10-45FF-A2EE-888DDA297FF6}"/>
    <cellStyle name="Calculation 6 4 8" xfId="15358" xr:uid="{B5943C83-FF6B-4400-9AFF-7389A62EFF8A}"/>
    <cellStyle name="Calculation 6 5" xfId="7893" xr:uid="{9699BA4C-97C4-45DA-BAE9-0C3420D57772}"/>
    <cellStyle name="Calculation 6 5 2" xfId="12886" xr:uid="{31A2DD6F-C8F4-4FB9-A0D8-4F9985490D46}"/>
    <cellStyle name="Calculation 6 5 3" xfId="10093" xr:uid="{0113944C-E0DB-4ADE-828F-F4C4EDD57B80}"/>
    <cellStyle name="Calculation 6 5 4" xfId="11996" xr:uid="{5B8168D2-3774-4B73-8942-FDB98EE9D5AB}"/>
    <cellStyle name="Calculation 6 5 5" xfId="10832" xr:uid="{629342A4-18D6-4EEE-AE69-A28FB419E9B9}"/>
    <cellStyle name="Calculation 6 5 6" xfId="11588" xr:uid="{B921ECA3-43CB-4B0C-8E37-31C16022DE7E}"/>
    <cellStyle name="Calculation 6 5 7" xfId="11167" xr:uid="{B7BCF81C-E5F4-4F6F-9F01-85469074DB35}"/>
    <cellStyle name="Calculation 6 5 8" xfId="12868" xr:uid="{3A08C09C-F099-47B6-8FFC-AAF8E9E18E59}"/>
    <cellStyle name="Calculation 6 6" xfId="10198" xr:uid="{6B00D48A-1724-467F-BAC4-2A3247947DAE}"/>
    <cellStyle name="Calculation 6 7" xfId="12131" xr:uid="{4E3709B4-DC56-4BB1-A202-36C9113B45EB}"/>
    <cellStyle name="Calculation 6 8" xfId="10722" xr:uid="{A30B942F-63D2-40E7-B5B1-09D3CE53C219}"/>
    <cellStyle name="Calculation 6 9" xfId="11663" xr:uid="{9BD3BB88-2420-48DA-92F1-057E92B50806}"/>
    <cellStyle name="Calculation 7" xfId="824" xr:uid="{A4DADCB4-4B62-4469-BD75-57E3E084D3EA}"/>
    <cellStyle name="Calculation 7 10" xfId="14724" xr:uid="{42E17AC2-56A1-4710-B5A9-1487C9EE33F9}"/>
    <cellStyle name="Calculation 7 11" xfId="15676" xr:uid="{0142AC92-8C06-45A1-896B-9410B1D69A80}"/>
    <cellStyle name="Calculation 7 12" xfId="16556" xr:uid="{A71A1FA1-67F4-4BB2-9EB7-42D0D4119B75}"/>
    <cellStyle name="Calculation 7 2" xfId="6864" xr:uid="{91D75AA6-F80B-4885-86A5-4B11B1E7324B}"/>
    <cellStyle name="Calculation 7 2 10" xfId="11287" xr:uid="{67E28DDF-D1A6-4165-9C88-E3AF3A15C27A}"/>
    <cellStyle name="Calculation 7 2 11" xfId="12793" xr:uid="{0585B10F-BD37-401E-BD05-48FD42E4F288}"/>
    <cellStyle name="Calculation 7 2 2" xfId="7233" xr:uid="{4489E53E-DEE0-4E05-8E25-989FD99E26DE}"/>
    <cellStyle name="Calculation 7 2 2 10" xfId="13569" xr:uid="{AB01B554-382B-44B0-A6DE-C3657F26C7A4}"/>
    <cellStyle name="Calculation 7 2 2 2" xfId="8873" xr:uid="{252EB202-280F-4E18-899C-EC525C4793D2}"/>
    <cellStyle name="Calculation 7 2 2 2 2" xfId="13524" xr:uid="{0B70231E-06E3-4153-9BF3-503B7486A881}"/>
    <cellStyle name="Calculation 7 2 2 2 3" xfId="14528" xr:uid="{A8B05102-80A0-4668-92AB-9242C1BE5FF2}"/>
    <cellStyle name="Calculation 7 2 2 2 4" xfId="15486" xr:uid="{8522A088-0387-438B-BC44-BD153E553239}"/>
    <cellStyle name="Calculation 7 2 2 2 5" xfId="16411" xr:uid="{0AE27C93-7C76-492F-8A21-16DE61B3005C}"/>
    <cellStyle name="Calculation 7 2 2 2 6" xfId="17282" xr:uid="{50CEAC1A-A5F1-4D8A-BE1E-894380867250}"/>
    <cellStyle name="Calculation 7 2 2 2 7" xfId="18128" xr:uid="{CD17CA4E-93F6-4342-B2FE-C19187DF51C2}"/>
    <cellStyle name="Calculation 7 2 2 2 8" xfId="18892" xr:uid="{BB5D5E7D-A4C0-4404-B9A3-0978978A62D3}"/>
    <cellStyle name="Calculation 7 2 2 3" xfId="9719" xr:uid="{4723F227-DF87-4EB7-894B-C270FC8FF703}"/>
    <cellStyle name="Calculation 7 2 2 3 2" xfId="14123" xr:uid="{4E820C1D-102C-4050-8576-313686ECE7D5}"/>
    <cellStyle name="Calculation 7 2 2 3 3" xfId="15083" xr:uid="{556A85AD-23BB-457E-B779-AFC99ABCB562}"/>
    <cellStyle name="Calculation 7 2 2 3 4" xfId="16035" xr:uid="{8D84E2C9-D0B0-442D-90ED-42047C854FF8}"/>
    <cellStyle name="Calculation 7 2 2 3 5" xfId="16909" xr:uid="{6F72F7F0-5BF9-4566-BDB3-54AA94001AAE}"/>
    <cellStyle name="Calculation 7 2 2 3 6" xfId="17774" xr:uid="{5A9C1911-9E7D-45D3-9B6C-6831BDDB28E2}"/>
    <cellStyle name="Calculation 7 2 2 3 7" xfId="18550" xr:uid="{74515E45-A7C9-4D33-B445-0DD27B5F3B04}"/>
    <cellStyle name="Calculation 7 2 2 3 8" xfId="19307" xr:uid="{824A4F82-955E-4E00-AD00-20D6F5A9700A}"/>
    <cellStyle name="Calculation 7 2 2 4" xfId="12496" xr:uid="{9CCC8ABA-F61B-499E-8D4F-EF67739E4884}"/>
    <cellStyle name="Calculation 7 2 2 5" xfId="10383" xr:uid="{2D1CA0E2-85CA-4BEC-A868-3FA2037FD614}"/>
    <cellStyle name="Calculation 7 2 2 6" xfId="11987" xr:uid="{185B541E-A07E-4D70-A98B-0234BFC55940}"/>
    <cellStyle name="Calculation 7 2 2 7" xfId="10840" xr:uid="{F343643E-B37D-460D-8F5B-C1AEDD0826A1}"/>
    <cellStyle name="Calculation 7 2 2 8" xfId="11580" xr:uid="{B5E44135-138F-4BD3-859F-91F19C8963E1}"/>
    <cellStyle name="Calculation 7 2 2 9" xfId="11172" xr:uid="{CDFFD99D-D9DF-436C-941A-1596ED7578F4}"/>
    <cellStyle name="Calculation 7 2 3" xfId="8504" xr:uid="{BDBE9983-BB8B-4204-9034-8F5517B9ECEC}"/>
    <cellStyle name="Calculation 7 2 3 2" xfId="13244" xr:uid="{B359A843-EE41-4D67-BD89-939E48B9973B}"/>
    <cellStyle name="Calculation 7 2 3 3" xfId="14264" xr:uid="{EFD67782-56A2-47FD-801C-64DD8F106184}"/>
    <cellStyle name="Calculation 7 2 3 4" xfId="15224" xr:uid="{97D878DF-4611-4545-A71C-29B4A2B38A9F}"/>
    <cellStyle name="Calculation 7 2 3 5" xfId="16173" xr:uid="{AC9DECB4-1EEE-470A-8CD0-967225318978}"/>
    <cellStyle name="Calculation 7 2 3 6" xfId="17046" xr:uid="{7378191E-E853-4321-BFAD-E7AF0AF73EF3}"/>
    <cellStyle name="Calculation 7 2 3 7" xfId="17911" xr:uid="{CE89463A-A53F-4D8E-9B0E-FC6E2CEBD5E0}"/>
    <cellStyle name="Calculation 7 2 3 8" xfId="18687" xr:uid="{EE9D7B5D-7AEC-4F8D-89AA-BDB82895246D}"/>
    <cellStyle name="Calculation 7 2 4" xfId="9514" xr:uid="{19B91637-9DD7-41FF-91F6-591245D5DCC7}"/>
    <cellStyle name="Calculation 7 2 4 2" xfId="13918" xr:uid="{A0946137-B210-414E-B448-CD6C2CA34F5B}"/>
    <cellStyle name="Calculation 7 2 4 3" xfId="14878" xr:uid="{AFF04561-FCB5-4FA6-A1F6-CBC99AD6A400}"/>
    <cellStyle name="Calculation 7 2 4 4" xfId="15830" xr:uid="{134CAA2D-6B74-4E14-BB4C-6BC1A37EC162}"/>
    <cellStyle name="Calculation 7 2 4 5" xfId="16704" xr:uid="{E0B481E1-814C-42D4-9598-A7F3BE51ADFF}"/>
    <cellStyle name="Calculation 7 2 4 6" xfId="17569" xr:uid="{2CA32B87-181D-473D-95FC-AC84EDA98329}"/>
    <cellStyle name="Calculation 7 2 4 7" xfId="18345" xr:uid="{68988597-EFDD-4754-BFDB-C80F6CE1DF37}"/>
    <cellStyle name="Calculation 7 2 4 8" xfId="19102" xr:uid="{A786B2D3-D7EA-4500-AD89-6ED8DAEAD58E}"/>
    <cellStyle name="Calculation 7 2 5" xfId="12215" xr:uid="{EEA3A4AA-07F1-41E9-AE59-E44FE09E4A9B}"/>
    <cellStyle name="Calculation 7 2 6" xfId="10648" xr:uid="{D4DFB085-DFE8-4AB5-B32D-D8CE6BB0AA5E}"/>
    <cellStyle name="Calculation 7 2 7" xfId="11676" xr:uid="{9213B786-17A3-47B7-9F03-1C6933BCD0FB}"/>
    <cellStyle name="Calculation 7 2 8" xfId="11103" xr:uid="{6126F6B0-4B4A-4107-BFC3-7735B9AF99A3}"/>
    <cellStyle name="Calculation 7 2 9" xfId="11439" xr:uid="{85678785-B1B9-4B70-8F8F-170A9DB9EB1F}"/>
    <cellStyle name="Calculation 7 3" xfId="6986" xr:uid="{D70EBB6C-CF59-46E5-902F-A2DC7596BF17}"/>
    <cellStyle name="Calculation 7 3 10" xfId="11729" xr:uid="{1F3C6276-D199-436C-B5ED-E921D53E7E48}"/>
    <cellStyle name="Calculation 7 3 2" xfId="8625" xr:uid="{8B6D7723-4F98-4D5B-B1FA-4DF3FEB13A43}"/>
    <cellStyle name="Calculation 7 3 2 2" xfId="13347" xr:uid="{466A59E7-0705-42B9-95DE-04A50505844A}"/>
    <cellStyle name="Calculation 7 3 2 3" xfId="14361" xr:uid="{5979AF40-1827-4620-8DA3-E4FE738D8448}"/>
    <cellStyle name="Calculation 7 3 2 4" xfId="15321" xr:uid="{D6C3EE6D-6B54-4467-9278-3ACBECC8F872}"/>
    <cellStyle name="Calculation 7 3 2 5" xfId="16265" xr:uid="{B0634C9E-4B4C-486E-B532-083FA0596B95}"/>
    <cellStyle name="Calculation 7 3 2 6" xfId="17138" xr:uid="{1849E6FA-D5F1-462E-9D62-BC8A65C99EE9}"/>
    <cellStyle name="Calculation 7 3 2 7" xfId="18003" xr:uid="{BDA948CC-322C-4B6E-A805-DF5F381758B8}"/>
    <cellStyle name="Calculation 7 3 2 8" xfId="18778" xr:uid="{63E3C31B-E424-4EE6-BC19-374BEDC80CE1}"/>
    <cellStyle name="Calculation 7 3 3" xfId="9605" xr:uid="{853284AF-5D5A-4AF9-9AAF-D243AEFCC52B}"/>
    <cellStyle name="Calculation 7 3 3 2" xfId="14009" xr:uid="{48B1FDC9-1697-44CC-A1E2-394200F233BA}"/>
    <cellStyle name="Calculation 7 3 3 3" xfId="14969" xr:uid="{871C6DCB-42FE-46EE-B3E5-19A45722790A}"/>
    <cellStyle name="Calculation 7 3 3 4" xfId="15921" xr:uid="{1C2FE778-CF6D-4F59-A7B4-9772B37FD50F}"/>
    <cellStyle name="Calculation 7 3 3 5" xfId="16795" xr:uid="{6422E6A1-9532-44D7-A9CB-82A6882746CC}"/>
    <cellStyle name="Calculation 7 3 3 6" xfId="17660" xr:uid="{C9FA4900-51FD-4C91-AB12-FF16BB5D4F07}"/>
    <cellStyle name="Calculation 7 3 3 7" xfId="18436" xr:uid="{104F9280-0F67-41B8-9823-23AEC5C5A6A4}"/>
    <cellStyle name="Calculation 7 3 3 8" xfId="19193" xr:uid="{83560AF6-2E5D-4519-9C01-C4AD56BC6700}"/>
    <cellStyle name="Calculation 7 3 4" xfId="12320" xr:uid="{CAA042FE-C02F-46EA-84C7-3EB68D1DDBDA}"/>
    <cellStyle name="Calculation 7 3 5" xfId="10548" xr:uid="{5DC56A15-D362-4A28-BCFE-59CC04266608}"/>
    <cellStyle name="Calculation 7 3 6" xfId="13129" xr:uid="{342322ED-5E8D-4E63-B12E-0A7BB38D8689}"/>
    <cellStyle name="Calculation 7 3 7" xfId="9896" xr:uid="{C0A51390-B8AE-4F92-8DB1-7BE3F0F2AE6F}"/>
    <cellStyle name="Calculation 7 3 8" xfId="12475" xr:uid="{84568733-7C39-4AA5-9809-8F06CA1D6FF7}"/>
    <cellStyle name="Calculation 7 3 9" xfId="10403" xr:uid="{CA26001F-E98C-4FAE-8DC2-70D65FB8D354}"/>
    <cellStyle name="Calculation 7 4" xfId="7787" xr:uid="{309F2F82-69D5-406F-AB81-26F3A27FE2E5}"/>
    <cellStyle name="Calculation 7 4 2" xfId="12814" xr:uid="{F7F60543-C588-4D79-BD4D-CE230F1C0B00}"/>
    <cellStyle name="Calculation 7 4 3" xfId="10158" xr:uid="{F2C72396-4B7F-461C-9FCA-F0752ED98762}"/>
    <cellStyle name="Calculation 7 4 4" xfId="11790" xr:uid="{1CA97195-D34A-44CE-AD84-839833A2772E}"/>
    <cellStyle name="Calculation 7 4 5" xfId="11012" xr:uid="{F7397C60-2D69-4ABF-91FC-AC118CEF1E02}"/>
    <cellStyle name="Calculation 7 4 6" xfId="12878" xr:uid="{F0D689CB-F18C-4643-AC53-F4873EF011C7}"/>
    <cellStyle name="Calculation 7 4 7" xfId="10100" xr:uid="{926ECD20-02A9-4A65-AA33-B98006C1CA7B}"/>
    <cellStyle name="Calculation 7 4 8" xfId="12140" xr:uid="{C847CC64-BD17-4137-A02E-246FEA33CB56}"/>
    <cellStyle name="Calculation 7 5" xfId="7892" xr:uid="{534F3790-2D76-447E-B864-86CC6D4437C2}"/>
    <cellStyle name="Calculation 7 5 2" xfId="12885" xr:uid="{7280CFE1-21AA-4176-827B-1BAE51EA6F7E}"/>
    <cellStyle name="Calculation 7 5 3" xfId="10094" xr:uid="{798B2C81-6125-472E-A00D-8226CE26DE40}"/>
    <cellStyle name="Calculation 7 5 4" xfId="13170" xr:uid="{C5D25553-E211-450A-A16E-3E4CA4010846}"/>
    <cellStyle name="Calculation 7 5 5" xfId="9864" xr:uid="{49805E17-B278-414B-B06C-22EA90AE7CF8}"/>
    <cellStyle name="Calculation 7 5 6" xfId="13201" xr:uid="{203327D1-ACBD-4EFB-B7E8-DAC106FDFB3B}"/>
    <cellStyle name="Calculation 7 5 7" xfId="14222" xr:uid="{8D09E262-6149-4CE8-9529-0FA251C17B5C}"/>
    <cellStyle name="Calculation 7 5 8" xfId="15182" xr:uid="{9730643A-E43F-461A-82F9-743575727218}"/>
    <cellStyle name="Calculation 7 6" xfId="10199" xr:uid="{E3468B58-C625-4AC6-A48B-A54AE6ED4BDF}"/>
    <cellStyle name="Calculation 7 7" xfId="13163" xr:uid="{C4916085-51DF-47AF-8B94-E6FB985094CF}"/>
    <cellStyle name="Calculation 7 8" xfId="9870" xr:uid="{369DE4CD-D682-4223-B015-16A01EB9CD16}"/>
    <cellStyle name="Calculation 7 9" xfId="13762" xr:uid="{30745BE6-0890-4239-A5FF-85F996FC3BBD}"/>
    <cellStyle name="Calculation 8" xfId="825" xr:uid="{EE305A81-141F-48FB-B4C8-64F2195F3121}"/>
    <cellStyle name="Calculation 8 10" xfId="16489" xr:uid="{019C6B65-19D3-47EB-A727-8D933D76D660}"/>
    <cellStyle name="Calculation 8 11" xfId="17357" xr:uid="{16420891-B4D6-4DA1-B92E-3353167A67A0}"/>
    <cellStyle name="Calculation 8 12" xfId="18155" xr:uid="{20955BC7-9D38-4192-8A2B-6414BCCAE6C2}"/>
    <cellStyle name="Calculation 8 2" xfId="6863" xr:uid="{E3B55D72-FB5E-4C09-B1BF-D34E3B4EFFDD}"/>
    <cellStyle name="Calculation 8 2 10" xfId="11288" xr:uid="{76FD5586-D706-44C7-9AC3-02485DE0DF88}"/>
    <cellStyle name="Calculation 8 2 11" xfId="13326" xr:uid="{D1A61151-BA9E-4744-B48C-01198E866CFB}"/>
    <cellStyle name="Calculation 8 2 2" xfId="7234" xr:uid="{88A620DB-5314-421E-8A7E-476E89A25C88}"/>
    <cellStyle name="Calculation 8 2 2 10" xfId="13178" xr:uid="{025EC743-2EC0-4702-8367-5D2E7DD33EC8}"/>
    <cellStyle name="Calculation 8 2 2 2" xfId="8874" xr:uid="{FE4A0B5C-3964-4EF2-8F0D-66C4509FBE77}"/>
    <cellStyle name="Calculation 8 2 2 2 2" xfId="13525" xr:uid="{9D5118D8-4A93-4BBF-9383-248610FDC85B}"/>
    <cellStyle name="Calculation 8 2 2 2 3" xfId="14529" xr:uid="{A02A9D8D-E8C6-48E9-9F88-06A108976D7C}"/>
    <cellStyle name="Calculation 8 2 2 2 4" xfId="15487" xr:uid="{33E4ABBB-0EBA-4E77-8E79-5F45F2F12200}"/>
    <cellStyle name="Calculation 8 2 2 2 5" xfId="16412" xr:uid="{78569016-58D8-46DF-ABB7-1D1367346927}"/>
    <cellStyle name="Calculation 8 2 2 2 6" xfId="17283" xr:uid="{1EAB7221-395B-4874-B9BB-F437C1F46EC8}"/>
    <cellStyle name="Calculation 8 2 2 2 7" xfId="18129" xr:uid="{9F4DE99F-EA29-40DD-B68F-CF09E953DC95}"/>
    <cellStyle name="Calculation 8 2 2 2 8" xfId="18893" xr:uid="{3F02F79B-03B2-4177-9ACB-5B984AE2CB7C}"/>
    <cellStyle name="Calculation 8 2 2 3" xfId="9720" xr:uid="{1BF7C7FA-61F3-4208-86F2-4324FFFAA633}"/>
    <cellStyle name="Calculation 8 2 2 3 2" xfId="14124" xr:uid="{4475E1DF-7086-4B33-9CAF-7CD066E1D6A7}"/>
    <cellStyle name="Calculation 8 2 2 3 3" xfId="15084" xr:uid="{7F779CE3-994D-4C82-BC5E-AC5354B2C15B}"/>
    <cellStyle name="Calculation 8 2 2 3 4" xfId="16036" xr:uid="{76242C80-4D13-4B20-A613-893A9D9952AF}"/>
    <cellStyle name="Calculation 8 2 2 3 5" xfId="16910" xr:uid="{E66C5BC4-42AC-465E-9E3E-37EC6311958A}"/>
    <cellStyle name="Calculation 8 2 2 3 6" xfId="17775" xr:uid="{B8149540-C8A2-4C68-935C-A1D5A278F9CB}"/>
    <cellStyle name="Calculation 8 2 2 3 7" xfId="18551" xr:uid="{4A039621-73C3-404D-824F-EE681E9B941E}"/>
    <cellStyle name="Calculation 8 2 2 3 8" xfId="19308" xr:uid="{270ADA41-264F-483A-A9D5-65488CF4DFF6}"/>
    <cellStyle name="Calculation 8 2 2 4" xfId="12497" xr:uid="{3AF9F38E-A8EF-492E-BC96-37DA6612EFF2}"/>
    <cellStyle name="Calculation 8 2 2 5" xfId="10382" xr:uid="{43D61395-68AE-450B-AC3D-939BB92CADEE}"/>
    <cellStyle name="Calculation 8 2 2 6" xfId="12639" xr:uid="{4263B7F4-A3CE-421A-965B-1307685A81C3}"/>
    <cellStyle name="Calculation 8 2 2 7" xfId="10270" xr:uid="{D08D7F9F-AD42-4208-8821-32B1011F5CF2}"/>
    <cellStyle name="Calculation 8 2 2 8" xfId="12926" xr:uid="{9F71CE88-FF16-4D5C-B064-37AB572F1B1B}"/>
    <cellStyle name="Calculation 8 2 2 9" xfId="10057" xr:uid="{08290A15-E495-45C0-AFE6-F83E2E1C3B7C}"/>
    <cellStyle name="Calculation 8 2 3" xfId="8503" xr:uid="{E3CD4391-0D00-412D-BA6D-D79D1C47096F}"/>
    <cellStyle name="Calculation 8 2 3 2" xfId="13243" xr:uid="{E5CAACE6-4273-44AB-B2B5-A8B2174D3172}"/>
    <cellStyle name="Calculation 8 2 3 3" xfId="14263" xr:uid="{A6BC1942-2A4C-4720-9D4A-85D66CD2BCB9}"/>
    <cellStyle name="Calculation 8 2 3 4" xfId="15223" xr:uid="{3C94623A-0095-4464-A13C-3888B52E0CF1}"/>
    <cellStyle name="Calculation 8 2 3 5" xfId="16172" xr:uid="{F7D2B46A-C459-4CCB-A432-5F7EE1C4283E}"/>
    <cellStyle name="Calculation 8 2 3 6" xfId="17045" xr:uid="{772150CF-0678-4F0E-95C6-2336D46D842A}"/>
    <cellStyle name="Calculation 8 2 3 7" xfId="17910" xr:uid="{A8C49B46-ECF1-42D5-B564-DD7CB08E8F3E}"/>
    <cellStyle name="Calculation 8 2 3 8" xfId="18686" xr:uid="{74F9A7F0-AE6E-42EA-8F61-216BF85C2363}"/>
    <cellStyle name="Calculation 8 2 4" xfId="9513" xr:uid="{A52253F8-0610-4233-8E18-C080B90E0BF9}"/>
    <cellStyle name="Calculation 8 2 4 2" xfId="13917" xr:uid="{A88EC8FB-64E9-4856-BE81-1DC62475DAA9}"/>
    <cellStyle name="Calculation 8 2 4 3" xfId="14877" xr:uid="{E19F0C78-5B46-428A-A314-C052B62BE63A}"/>
    <cellStyle name="Calculation 8 2 4 4" xfId="15829" xr:uid="{2C4B9C88-63A7-4E69-AB66-0CFC34C29F8D}"/>
    <cellStyle name="Calculation 8 2 4 5" xfId="16703" xr:uid="{A4F722F9-3C5F-4DAB-8E02-6091CD1D1564}"/>
    <cellStyle name="Calculation 8 2 4 6" xfId="17568" xr:uid="{3CD92BA3-CDA4-4CF3-99AE-EED7F4556597}"/>
    <cellStyle name="Calculation 8 2 4 7" xfId="18344" xr:uid="{A4EC7CFE-B610-4244-A8AC-6BAB95BBFFC3}"/>
    <cellStyle name="Calculation 8 2 4 8" xfId="19101" xr:uid="{5B7B7F0E-C1CB-4C44-884D-BCBD07D188F1}"/>
    <cellStyle name="Calculation 8 2 5" xfId="12214" xr:uid="{0B8AC8D3-4FA2-4C5C-B60A-7BA7FFADE9C3}"/>
    <cellStyle name="Calculation 8 2 6" xfId="10649" xr:uid="{2C05B6B1-D7D5-4DE1-879F-A50A85F8C60C}"/>
    <cellStyle name="Calculation 8 2 7" xfId="11675" xr:uid="{66DBC121-2467-48B7-8E94-0969C3189940}"/>
    <cellStyle name="Calculation 8 2 8" xfId="11104" xr:uid="{25F331B4-D5A7-4C4B-B374-20AF5D831F58}"/>
    <cellStyle name="Calculation 8 2 9" xfId="11438" xr:uid="{97544310-53CB-484F-A78B-1D7303C59372}"/>
    <cellStyle name="Calculation 8 3" xfId="6987" xr:uid="{61519CEC-9F4E-488E-9323-D449C5E0F7F3}"/>
    <cellStyle name="Calculation 8 3 10" xfId="12552" xr:uid="{7503EDA7-CF3E-4830-915D-FEAD21DEF3A6}"/>
    <cellStyle name="Calculation 8 3 2" xfId="8626" xr:uid="{50FE5D10-BA5A-4DB1-8D0C-D6D20623A38E}"/>
    <cellStyle name="Calculation 8 3 2 2" xfId="13348" xr:uid="{FEB436CE-1FE4-4084-B8E1-EF6BEEBA268A}"/>
    <cellStyle name="Calculation 8 3 2 3" xfId="14362" xr:uid="{8DC76DB8-C1DF-42AA-835B-117F404D65D7}"/>
    <cellStyle name="Calculation 8 3 2 4" xfId="15322" xr:uid="{DEE977C2-D645-49BC-AE10-FB4F40BA175B}"/>
    <cellStyle name="Calculation 8 3 2 5" xfId="16266" xr:uid="{95CFAD59-D93F-4BE4-AE15-466954A712BE}"/>
    <cellStyle name="Calculation 8 3 2 6" xfId="17139" xr:uid="{D91F9A15-DEFA-4CE2-98CB-843B71584AAB}"/>
    <cellStyle name="Calculation 8 3 2 7" xfId="18004" xr:uid="{A862B567-AFD5-4A3B-8BC2-6CB19C26C87B}"/>
    <cellStyle name="Calculation 8 3 2 8" xfId="18779" xr:uid="{470CDCB1-49C5-4FA2-8AD7-A22B50784D29}"/>
    <cellStyle name="Calculation 8 3 3" xfId="9606" xr:uid="{C868CB31-0028-49E1-8041-BC131FFD3AE5}"/>
    <cellStyle name="Calculation 8 3 3 2" xfId="14010" xr:uid="{212349F0-E9E8-4FAF-94D7-E69559E63DD9}"/>
    <cellStyle name="Calculation 8 3 3 3" xfId="14970" xr:uid="{4D33088E-1895-4B15-833E-B25931008688}"/>
    <cellStyle name="Calculation 8 3 3 4" xfId="15922" xr:uid="{271B05BF-6116-47D2-888B-3B7635047A53}"/>
    <cellStyle name="Calculation 8 3 3 5" xfId="16796" xr:uid="{29C25D01-2173-4334-9B3F-1D3C0677EC51}"/>
    <cellStyle name="Calculation 8 3 3 6" xfId="17661" xr:uid="{C9353408-4680-4AE4-9A4B-FB8CCD93C2C9}"/>
    <cellStyle name="Calculation 8 3 3 7" xfId="18437" xr:uid="{C18921D1-C010-45AC-91FD-0970FF80A749}"/>
    <cellStyle name="Calculation 8 3 3 8" xfId="19194" xr:uid="{86F69595-0597-4997-99CF-FB6209A75BBA}"/>
    <cellStyle name="Calculation 8 3 4" xfId="12321" xr:uid="{0AFD9008-7CE9-4996-8856-CFEDC76164F6}"/>
    <cellStyle name="Calculation 8 3 5" xfId="10547" xr:uid="{5CC8F140-EF97-48E7-A9A9-06792E8EBCE1}"/>
    <cellStyle name="Calculation 8 3 6" xfId="12098" xr:uid="{E7129966-2EF7-44ED-8EEE-85097C53F31C}"/>
    <cellStyle name="Calculation 8 3 7" xfId="10752" xr:uid="{D79B6118-58D7-4326-88C8-B202B74DC8B4}"/>
    <cellStyle name="Calculation 8 3 8" xfId="11659" xr:uid="{BAFBDCD3-79CB-4E06-8BDE-09258512D9F9}"/>
    <cellStyle name="Calculation 8 3 9" xfId="11117" xr:uid="{407EE37B-8CCE-4470-B42A-BF3BEFD3E5E7}"/>
    <cellStyle name="Calculation 8 4" xfId="7788" xr:uid="{0C4232CF-B192-4005-8EFC-36961B763F3C}"/>
    <cellStyle name="Calculation 8 4 2" xfId="12815" xr:uid="{7B91AD9F-54C9-46F5-86A2-9A08C640E793}"/>
    <cellStyle name="Calculation 8 4 3" xfId="10157" xr:uid="{2AD09E70-F29C-4BF0-ABB7-0A45EC65707F}"/>
    <cellStyle name="Calculation 8 4 4" xfId="12132" xr:uid="{D59E3098-4571-469A-A788-FB2A6293564D}"/>
    <cellStyle name="Calculation 8 4 5" xfId="10721" xr:uid="{B62909B1-4EBE-4092-8134-E8078C5EF020}"/>
    <cellStyle name="Calculation 8 4 6" xfId="11664" xr:uid="{B796FB8E-5E0F-4A18-A53E-51A83DB73EEC}"/>
    <cellStyle name="Calculation 8 4 7" xfId="11114" xr:uid="{1A6FF533-E0B3-44C1-A394-BFE36D88CF80}"/>
    <cellStyle name="Calculation 8 4 8" xfId="12051" xr:uid="{26B01C5A-4B26-4CE2-85FD-0890423A6569}"/>
    <cellStyle name="Calculation 8 5" xfId="7891" xr:uid="{15BFD1BE-7D98-4CC2-844F-7E897BFBF0EF}"/>
    <cellStyle name="Calculation 8 5 2" xfId="12884" xr:uid="{6001BDD0-0002-41A5-8185-3B177DAFEDCC}"/>
    <cellStyle name="Calculation 8 5 3" xfId="10095" xr:uid="{FC9A0123-FF23-4140-AFF2-7E5FFD53D63C}"/>
    <cellStyle name="Calculation 8 5 4" xfId="13696" xr:uid="{387845A9-9361-44F0-B61E-CB20D3BE9AD3}"/>
    <cellStyle name="Calculation 8 5 5" xfId="14662" xr:uid="{47324DE2-907F-4223-90B7-221BB33C1BAA}"/>
    <cellStyle name="Calculation 8 5 6" xfId="15614" xr:uid="{206723F4-37AE-47AA-A8A5-4E507120B0E2}"/>
    <cellStyle name="Calculation 8 5 7" xfId="16499" xr:uid="{5A3434A4-44D2-4732-955C-5476788399DB}"/>
    <cellStyle name="Calculation 8 5 8" xfId="17367" xr:uid="{CE02462F-F5AA-4408-8EE1-0FC0E47159CA}"/>
    <cellStyle name="Calculation 8 6" xfId="10200" xr:uid="{086DF7A4-B9AB-4EAF-A675-B0F8A9775B4C}"/>
    <cellStyle name="Calculation 8 7" xfId="13684" xr:uid="{1AA124B6-5E10-4094-BD86-8E78ADBA01F5}"/>
    <cellStyle name="Calculation 8 8" xfId="14652" xr:uid="{B490F716-0B45-4F33-BAEE-09927721B6C3}"/>
    <cellStyle name="Calculation 8 9" xfId="15604" xr:uid="{0E14F13A-F556-4ED8-BBF2-A87F5A2CF84D}"/>
    <cellStyle name="Calculation 9" xfId="826" xr:uid="{9121C7D7-8C40-454A-9953-E03B8DA098E9}"/>
    <cellStyle name="Calculation 9 10" xfId="10258" xr:uid="{F9984427-AC9B-4151-A78B-CAEA81850BA6}"/>
    <cellStyle name="Calculation 9 11" xfId="13049" xr:uid="{DA0E52E1-077A-4CE1-A355-8BFE678D5805}"/>
    <cellStyle name="Calculation 9 12" xfId="9952" xr:uid="{0A8A8311-9166-4694-9B4C-D03BBD707453}"/>
    <cellStyle name="Calculation 9 2" xfId="6862" xr:uid="{2A0EF8BC-C9DF-4F93-8829-68A44F75232F}"/>
    <cellStyle name="Calculation 9 2 10" xfId="11289" xr:uid="{388A861C-A570-4565-94FC-F27EAE0A6A90}"/>
    <cellStyle name="Calculation 9 2 11" xfId="12297" xr:uid="{887054A8-AB78-4778-B7F0-1AE06068FC12}"/>
    <cellStyle name="Calculation 9 2 2" xfId="7235" xr:uid="{A0A498B7-4A26-475D-9544-A94BBB565D72}"/>
    <cellStyle name="Calculation 9 2 2 10" xfId="17350" xr:uid="{64EF08A5-72A8-407B-AE28-336AE1E025F3}"/>
    <cellStyle name="Calculation 9 2 2 2" xfId="8875" xr:uid="{D55D435E-CB0D-4307-BD8A-36D77B3198EB}"/>
    <cellStyle name="Calculation 9 2 2 2 2" xfId="13526" xr:uid="{AE184E6F-0550-4413-88AF-68507479B90F}"/>
    <cellStyle name="Calculation 9 2 2 2 3" xfId="14530" xr:uid="{08C96119-4EA2-458E-8EF5-8C4327A6B5E2}"/>
    <cellStyle name="Calculation 9 2 2 2 4" xfId="15488" xr:uid="{CB94B7A3-3D38-484F-A34B-138BFA53D686}"/>
    <cellStyle name="Calculation 9 2 2 2 5" xfId="16413" xr:uid="{3A2C5FF7-87CD-4523-A069-5BF766C0349F}"/>
    <cellStyle name="Calculation 9 2 2 2 6" xfId="17284" xr:uid="{A4B2063F-5A92-47B2-B30E-9F851032A8B2}"/>
    <cellStyle name="Calculation 9 2 2 2 7" xfId="18130" xr:uid="{E31482E0-042C-4F4C-9337-5100458BB897}"/>
    <cellStyle name="Calculation 9 2 2 2 8" xfId="18894" xr:uid="{422F5686-52F0-455B-BB82-FDC2DC1EB6BA}"/>
    <cellStyle name="Calculation 9 2 2 3" xfId="9721" xr:uid="{5AFEC5F4-61BC-4835-A03D-F698FEC80DA7}"/>
    <cellStyle name="Calculation 9 2 2 3 2" xfId="14125" xr:uid="{0BB2C73C-0285-44FD-A38D-2E41B1A0A33F}"/>
    <cellStyle name="Calculation 9 2 2 3 3" xfId="15085" xr:uid="{BBBD7B37-CEFC-4DF1-8B4A-3AFA179D6BD6}"/>
    <cellStyle name="Calculation 9 2 2 3 4" xfId="16037" xr:uid="{6F79EDF6-B501-42AC-BF46-0FF5EB398A64}"/>
    <cellStyle name="Calculation 9 2 2 3 5" xfId="16911" xr:uid="{09E4FDF3-ADC1-4693-877C-6FFC29BC8A2F}"/>
    <cellStyle name="Calculation 9 2 2 3 6" xfId="17776" xr:uid="{AAF5773F-E756-4CF9-8914-EB19C5361599}"/>
    <cellStyle name="Calculation 9 2 2 3 7" xfId="18552" xr:uid="{A8BB5DCA-6C66-4AC5-A8C0-4E59DC774F12}"/>
    <cellStyle name="Calculation 9 2 2 3 8" xfId="19309" xr:uid="{CF7817D3-0533-4721-980E-2BDFCDF2E377}"/>
    <cellStyle name="Calculation 9 2 2 4" xfId="12498" xr:uid="{2A1D4760-4F35-4EDD-8347-9C767CAD8811}"/>
    <cellStyle name="Calculation 9 2 2 5" xfId="10381" xr:uid="{818C25C1-8A56-4EAC-9C92-E0F554B5FB2E}"/>
    <cellStyle name="Calculation 9 2 2 6" xfId="13658" xr:uid="{28F12DAB-F729-4C6D-9E70-DED81EC3FBDE}"/>
    <cellStyle name="Calculation 9 2 2 7" xfId="14634" xr:uid="{23CC70CE-2334-4F9E-A50B-AFED76EC3309}"/>
    <cellStyle name="Calculation 9 2 2 8" xfId="15586" xr:uid="{DE4655D2-E674-449E-8278-50ED4D0DEEE3}"/>
    <cellStyle name="Calculation 9 2 2 9" xfId="16481" xr:uid="{21A9BB9C-4D21-4F2D-8539-98AEA97BACD5}"/>
    <cellStyle name="Calculation 9 2 3" xfId="8502" xr:uid="{6A3FD8DE-063B-4834-872E-AC32247D19C8}"/>
    <cellStyle name="Calculation 9 2 3 2" xfId="13242" xr:uid="{3B699417-74D4-448F-A23B-80E9218B490D}"/>
    <cellStyle name="Calculation 9 2 3 3" xfId="14262" xr:uid="{03A45150-B386-4B5F-97FA-7E37B9388A21}"/>
    <cellStyle name="Calculation 9 2 3 4" xfId="15222" xr:uid="{E818ED92-75EC-4262-A0F8-23AE9A020AC0}"/>
    <cellStyle name="Calculation 9 2 3 5" xfId="16171" xr:uid="{5D3949F6-1EB6-4C39-8CD1-0DE6D097BD8A}"/>
    <cellStyle name="Calculation 9 2 3 6" xfId="17044" xr:uid="{9106BF19-D4D3-4464-AA80-F856A8F5FED5}"/>
    <cellStyle name="Calculation 9 2 3 7" xfId="17909" xr:uid="{E70455DD-A494-47BB-BFC6-BFED04695105}"/>
    <cellStyle name="Calculation 9 2 3 8" xfId="18685" xr:uid="{0C972A94-7AAC-40B3-8924-E6BC50735CD8}"/>
    <cellStyle name="Calculation 9 2 4" xfId="9512" xr:uid="{2F041899-DC4D-435F-B64B-12383F22F6DF}"/>
    <cellStyle name="Calculation 9 2 4 2" xfId="13916" xr:uid="{F0F94ABB-A370-4607-B3DF-23D37273727D}"/>
    <cellStyle name="Calculation 9 2 4 3" xfId="14876" xr:uid="{525DB32C-C5A5-4883-953A-331B63CC68AE}"/>
    <cellStyle name="Calculation 9 2 4 4" xfId="15828" xr:uid="{E0800BBD-0DC6-47D1-9118-B333C8838DBB}"/>
    <cellStyle name="Calculation 9 2 4 5" xfId="16702" xr:uid="{28F0F8FC-99EC-4D14-BC9F-02D9A864056A}"/>
    <cellStyle name="Calculation 9 2 4 6" xfId="17567" xr:uid="{BC3C89D1-4260-4823-9639-FA3147B1F02E}"/>
    <cellStyle name="Calculation 9 2 4 7" xfId="18343" xr:uid="{ABA53E79-5636-4C13-8C04-D10461665829}"/>
    <cellStyle name="Calculation 9 2 4 8" xfId="19100" xr:uid="{30FE69C0-7B34-414E-ADC2-05F32364F63F}"/>
    <cellStyle name="Calculation 9 2 5" xfId="12213" xr:uid="{D1E25081-272B-4948-8E4B-BFC0F40AF57F}"/>
    <cellStyle name="Calculation 9 2 6" xfId="10650" xr:uid="{D35D9757-85F1-4091-9B26-0778B6D97363}"/>
    <cellStyle name="Calculation 9 2 7" xfId="11674" xr:uid="{2F53A9EF-F783-465B-B505-65A334D3FDFD}"/>
    <cellStyle name="Calculation 9 2 8" xfId="11105" xr:uid="{896E16EB-A316-4B75-864F-288FCF034EF2}"/>
    <cellStyle name="Calculation 9 2 9" xfId="11437" xr:uid="{07C147C0-8757-49B2-BD5D-A98D4140213C}"/>
    <cellStyle name="Calculation 9 3" xfId="6988" xr:uid="{C755F76F-3AE7-4DCE-B563-1075734E707E}"/>
    <cellStyle name="Calculation 9 3 10" xfId="15591" xr:uid="{B94D5BAB-637D-452F-801B-DDB24C3282E5}"/>
    <cellStyle name="Calculation 9 3 2" xfId="8627" xr:uid="{9431B8A1-6823-4D35-A60F-066EAB7B3C12}"/>
    <cellStyle name="Calculation 9 3 2 2" xfId="13349" xr:uid="{0B662073-5418-4D90-9056-5F7E4F678571}"/>
    <cellStyle name="Calculation 9 3 2 3" xfId="14363" xr:uid="{B54698AB-6A6D-4E80-BB28-770739A85B3B}"/>
    <cellStyle name="Calculation 9 3 2 4" xfId="15323" xr:uid="{2D74291C-68A0-4567-8BB4-16247F3EA8BC}"/>
    <cellStyle name="Calculation 9 3 2 5" xfId="16267" xr:uid="{F2143DBB-1393-4293-9202-669B6A7C5BAD}"/>
    <cellStyle name="Calculation 9 3 2 6" xfId="17140" xr:uid="{ABAA16E0-D3A4-4892-B5D0-0255F2F598F7}"/>
    <cellStyle name="Calculation 9 3 2 7" xfId="18005" xr:uid="{8F2C4A0F-3FAE-44E5-850B-74C67AF4F608}"/>
    <cellStyle name="Calculation 9 3 2 8" xfId="18780" xr:uid="{CB8CBC15-1BBF-42C8-8DBA-1D61C8193B24}"/>
    <cellStyle name="Calculation 9 3 3" xfId="9607" xr:uid="{CB640228-B502-4807-85A1-DA2B25B5E4B0}"/>
    <cellStyle name="Calculation 9 3 3 2" xfId="14011" xr:uid="{7A1F5966-AD0D-479B-941C-BE00A4BF4FB5}"/>
    <cellStyle name="Calculation 9 3 3 3" xfId="14971" xr:uid="{ED5F5B0B-635E-4F56-A1E2-8CD3E0931DC4}"/>
    <cellStyle name="Calculation 9 3 3 4" xfId="15923" xr:uid="{54FFF75E-2FBE-4C61-92C4-86F0D9304EBA}"/>
    <cellStyle name="Calculation 9 3 3 5" xfId="16797" xr:uid="{08102889-AC1C-4649-8C5A-4137ECD3847C}"/>
    <cellStyle name="Calculation 9 3 3 6" xfId="17662" xr:uid="{A5226373-3F1A-47B9-92C1-81CA6D6FB3E2}"/>
    <cellStyle name="Calculation 9 3 3 7" xfId="18438" xr:uid="{B9B3BAC8-472D-4063-9494-5A2ADD036E5E}"/>
    <cellStyle name="Calculation 9 3 3 8" xfId="19195" xr:uid="{B390689E-1398-4C20-8C68-876A51351163}"/>
    <cellStyle name="Calculation 9 3 4" xfId="12322" xr:uid="{52E150EF-92C3-4262-9257-8944CE7E3671}"/>
    <cellStyle name="Calculation 9 3 5" xfId="10546" xr:uid="{BDCD1BA2-3D9A-4F20-9B04-C14E3064AC2A}"/>
    <cellStyle name="Calculation 9 3 6" xfId="12612" xr:uid="{DD558AD7-ABAB-422D-B6C8-43C7291C1060}"/>
    <cellStyle name="Calculation 9 3 7" xfId="10291" xr:uid="{54C1D84B-B6DA-4E4A-8319-13FA6591AC7F}"/>
    <cellStyle name="Calculation 9 3 8" xfId="13668" xr:uid="{8F372381-62EF-4C7A-A5BE-1256F5811E09}"/>
    <cellStyle name="Calculation 9 3 9" xfId="14639" xr:uid="{2AD8B83E-B48D-452E-A2D1-4FE36D3247D0}"/>
    <cellStyle name="Calculation 9 4" xfId="7789" xr:uid="{8A01CCF1-33B2-4B03-9F09-8A4E40087129}"/>
    <cellStyle name="Calculation 9 4 2" xfId="12816" xr:uid="{1AE6E042-52B5-4650-9785-911F8CEC8B18}"/>
    <cellStyle name="Calculation 9 4 3" xfId="10156" xr:uid="{54BE2A33-D9D8-4DE7-912D-E899589445D9}"/>
    <cellStyle name="Calculation 9 4 4" xfId="12299" xr:uid="{7CDB5954-8A24-41BB-9D42-5DA521B340CA}"/>
    <cellStyle name="Calculation 9 4 5" xfId="10568" xr:uid="{2F760E38-3B48-4423-83D3-114973835290}"/>
    <cellStyle name="Calculation 9 4 6" xfId="12092" xr:uid="{5CB2E87F-4EBC-497C-AEB5-0A147DD2A69D}"/>
    <cellStyle name="Calculation 9 4 7" xfId="10758" xr:uid="{9973CFBD-1488-4A82-92A2-532E5A391B08}"/>
    <cellStyle name="Calculation 9 4 8" xfId="11654" xr:uid="{F1BD50B7-73C4-4835-A7A8-27FB6E0D351F}"/>
    <cellStyle name="Calculation 9 5" xfId="7890" xr:uid="{18DE8DCC-4A1B-4B01-B8BE-9428F87B6856}"/>
    <cellStyle name="Calculation 9 5 2" xfId="12883" xr:uid="{F2AFA1AF-2DF6-4309-B7C4-105315D8D5EE}"/>
    <cellStyle name="Calculation 9 5 3" xfId="10096" xr:uid="{9590F2D0-FAE1-4672-9586-E59C5172AF75}"/>
    <cellStyle name="Calculation 9 5 4" xfId="12676" xr:uid="{0B4EA14A-1AB2-46C0-8E4F-B414755A9B8D}"/>
    <cellStyle name="Calculation 9 5 5" xfId="10241" xr:uid="{F16C2DDD-6908-4B93-A931-65AB0B2A392B}"/>
    <cellStyle name="Calculation 9 5 6" xfId="13160" xr:uid="{08A536BD-322F-40E1-9A02-132DEBF181D7}"/>
    <cellStyle name="Calculation 9 5 7" xfId="9873" xr:uid="{91D2174A-5DEF-4761-A04A-6483BB8BAF9E}"/>
    <cellStyle name="Calculation 9 5 8" xfId="11887" xr:uid="{DC9F5DF4-CC54-48FC-9A51-5A9C90FAD3DE}"/>
    <cellStyle name="Calculation 9 6" xfId="10201" xr:uid="{357F4ABA-DA33-440C-9E76-56B24D4292AA}"/>
    <cellStyle name="Calculation 9 7" xfId="12664" xr:uid="{6DAA0CE6-C70F-40E5-A2BA-4A10CC3EE811}"/>
    <cellStyle name="Calculation 9 8" xfId="10251" xr:uid="{D42A5FE7-E22E-44AD-B2F6-40E0F088C058}"/>
    <cellStyle name="Calculation 9 9" xfId="12656" xr:uid="{DFD75148-7134-45C6-BA92-8B9580CEE472}"/>
    <cellStyle name="Check Cell 10" xfId="827" xr:uid="{EFE6F885-04F8-41A1-AD5F-8AC49DB08577}"/>
    <cellStyle name="Check Cell 11" xfId="828" xr:uid="{AF7923CA-6950-4019-A250-FF340B71E6E8}"/>
    <cellStyle name="Check Cell 12" xfId="829" xr:uid="{A43DBDFF-7377-4E15-8C27-B7BAA9278D3F}"/>
    <cellStyle name="Check Cell 13" xfId="830" xr:uid="{45D93A89-0581-4A4C-984E-D5BAC52556B8}"/>
    <cellStyle name="Check Cell 14" xfId="831" xr:uid="{CB8777C3-C73C-4817-8E90-23E8C28766DE}"/>
    <cellStyle name="Check Cell 15" xfId="832" xr:uid="{8D577AFE-E6FB-4A40-BD21-50423324FF6D}"/>
    <cellStyle name="Check Cell 16" xfId="833" xr:uid="{2CB5ADA2-0EF2-45F0-A47E-940EF7E6AA6B}"/>
    <cellStyle name="Check Cell 17" xfId="834" xr:uid="{624E78E9-6D85-471B-A71E-FF77345AF9EB}"/>
    <cellStyle name="Check Cell 18" xfId="835" xr:uid="{48916E66-F205-4C46-9405-6CA7DBFBC106}"/>
    <cellStyle name="Check Cell 18 2" xfId="836" xr:uid="{2DB93860-2917-4B8F-A632-0B89F3E79D43}"/>
    <cellStyle name="Check Cell 19" xfId="837" xr:uid="{9FEEC9C5-5016-498A-968B-3792B2E19B60}"/>
    <cellStyle name="Check Cell 19 2" xfId="838" xr:uid="{C5A924D6-2299-499E-9207-4C4E822EFB8C}"/>
    <cellStyle name="Check Cell 2" xfId="839" xr:uid="{2439920D-2B0F-42D7-BE75-9A17DA5FCA31}"/>
    <cellStyle name="Check Cell 2 2" xfId="840" xr:uid="{1B2D32EB-F50B-4031-BB6A-A1672DA2C93B}"/>
    <cellStyle name="Check Cell 2 2 2" xfId="6493" xr:uid="{882225F3-5973-4B67-8854-F2358526D985}"/>
    <cellStyle name="Check Cell 3" xfId="841" xr:uid="{DAB45A85-C68E-47AF-B48C-3FF16BE5B005}"/>
    <cellStyle name="Check Cell 4" xfId="842" xr:uid="{E6A89C19-9DF7-467D-9A38-A7BCED3D81AF}"/>
    <cellStyle name="Check Cell 5" xfId="843" xr:uid="{D20BF877-743D-4E52-BC6A-A9685672FB8A}"/>
    <cellStyle name="Check Cell 6" xfId="844" xr:uid="{D45C6449-D868-497B-BC6B-60C13C29D123}"/>
    <cellStyle name="Check Cell 7" xfId="845" xr:uid="{5B4AA07C-E4BD-4261-B82C-14568C5E74AB}"/>
    <cellStyle name="Check Cell 8" xfId="846" xr:uid="{EAAB0F2C-4784-445F-8C99-E68015909A31}"/>
    <cellStyle name="Check Cell 9" xfId="847" xr:uid="{BE76EB53-37C7-4D79-925A-AA36D7CB3CA9}"/>
    <cellStyle name="Comma" xfId="20865" builtinId="3"/>
    <cellStyle name="Comma 10" xfId="138" xr:uid="{7EF666BB-2190-41E8-9853-6B52B8FFE847}"/>
    <cellStyle name="Comma 10 2" xfId="19526" xr:uid="{258FADB8-F8AE-4B68-97AD-FA2F0987A0B9}"/>
    <cellStyle name="Comma 10 2 2" xfId="19960" xr:uid="{00ED1293-0327-44E6-A974-E62CCA86E954}"/>
    <cellStyle name="Comma 10 2 3" xfId="20326" xr:uid="{D045440B-BB58-463A-8BF1-A248DED35FA8}"/>
    <cellStyle name="Comma 10 2 4" xfId="20692" xr:uid="{7642961D-C9F5-46CA-AFDB-7C162D5D8A82}"/>
    <cellStyle name="Comma 10 3" xfId="19623" xr:uid="{BBDBBC32-8FF0-447B-A848-0AD4F8E9EC5D}"/>
    <cellStyle name="Comma 10 3 2" xfId="20056" xr:uid="{6E28A51A-9A0E-4136-8186-48A0982FC52F}"/>
    <cellStyle name="Comma 10 3 3" xfId="20422" xr:uid="{4FE4EB81-6D90-492B-B778-8EE56B453411}"/>
    <cellStyle name="Comma 10 3 4" xfId="20788" xr:uid="{E5598223-98F3-47F9-9F74-ED4C7EC54ACF}"/>
    <cellStyle name="Comma 10 4" xfId="19736" xr:uid="{FDD4DFC2-67DC-4D16-A9E7-E4755EFCFF45}"/>
    <cellStyle name="Comma 10 5" xfId="20153" xr:uid="{B1651A0D-25AB-4F1E-94F5-C1CFFAD9EA85}"/>
    <cellStyle name="Comma 10 6" xfId="20519" xr:uid="{0CA78FE6-B476-422B-85FD-76DA8F567982}"/>
    <cellStyle name="Comma 11" xfId="19414" xr:uid="{F872616E-5DA5-4354-87CC-D0020A2E86DA}"/>
    <cellStyle name="Comma 11 2" xfId="19599" xr:uid="{ADD1A35F-DE4A-493D-8594-C57B60DA217E}"/>
    <cellStyle name="Comma 11 2 2" xfId="20033" xr:uid="{F5D5A1B4-E8E1-4866-8FAC-6450031F5F04}"/>
    <cellStyle name="Comma 11 2 3" xfId="20399" xr:uid="{CEC585DB-D3BE-45B3-9C09-3E88B4322D8C}"/>
    <cellStyle name="Comma 11 2 4" xfId="20765" xr:uid="{CE7E8303-526D-4F16-9E9D-77661D289F5A}"/>
    <cellStyle name="Comma 11 3" xfId="19696" xr:uid="{D7D67C67-B20D-45DD-87FC-83BD5BDE360D}"/>
    <cellStyle name="Comma 11 3 2" xfId="20129" xr:uid="{42BC3EAB-B15E-4ED5-BA7B-DCDC2512A099}"/>
    <cellStyle name="Comma 11 3 3" xfId="20495" xr:uid="{AA96F139-130A-483B-A79B-8222DBFD02F0}"/>
    <cellStyle name="Comma 11 3 4" xfId="20861" xr:uid="{5CB41E63-1609-411F-B635-148AEE19DB20}"/>
    <cellStyle name="Comma 11 4" xfId="19860" xr:uid="{79577A44-4088-4C9D-8690-06233D6B01D3}"/>
    <cellStyle name="Comma 11 5" xfId="20226" xr:uid="{B5EA4B2B-51CA-40AD-9DB6-3745BB0CDBDF}"/>
    <cellStyle name="Comma 11 6" xfId="20592" xr:uid="{DD689D9F-1FC7-4B73-A34B-91A98112B079}"/>
    <cellStyle name="Comma 11 7" xfId="20868" xr:uid="{ACE91B86-54B1-4E94-ABD1-B93EAFA0F4EF}"/>
    <cellStyle name="Comma 12" xfId="19415" xr:uid="{07454EE6-4991-4292-8D83-4A665A8945AB}"/>
    <cellStyle name="Comma 12 2" xfId="19861" xr:uid="{EC267B24-6E7E-4EC9-B7DA-35C18365D7F2}"/>
    <cellStyle name="Comma 12 3" xfId="20227" xr:uid="{6C375994-654A-4BD7-93D4-A15E49CC380C}"/>
    <cellStyle name="Comma 12 4" xfId="20593" xr:uid="{858DFF79-E479-4C3A-BF6E-CF75704A042A}"/>
    <cellStyle name="Comma 13" xfId="19501" xr:uid="{1E822499-551D-458B-9E58-3684CD25C134}"/>
    <cellStyle name="Comma 13 2" xfId="19937" xr:uid="{9422F3BE-BD6B-44C5-94C2-845003D04109}"/>
    <cellStyle name="Comma 13 3" xfId="20303" xr:uid="{38B2611C-DC7E-4E57-96FE-93423F1A6C7E}"/>
    <cellStyle name="Comma 13 4" xfId="20669" xr:uid="{81E771C9-2424-4D39-AAF0-B29E8B947A3E}"/>
    <cellStyle name="Comma 14" xfId="19511" xr:uid="{BACB1019-2502-4F4C-9002-A731510C8048}"/>
    <cellStyle name="Comma 14 2" xfId="19945" xr:uid="{04C3ECD4-5CC0-4783-A690-265ED8347B01}"/>
    <cellStyle name="Comma 14 3" xfId="20311" xr:uid="{C6D81354-39CB-47EB-A949-EF77CE717896}"/>
    <cellStyle name="Comma 14 4" xfId="20677" xr:uid="{BF73A6C1-DEC3-4F95-AB98-A8FDE0030B53}"/>
    <cellStyle name="Comma 15" xfId="19608" xr:uid="{DECDC74C-943F-49AF-AC9A-A78A3CBFF115}"/>
    <cellStyle name="Comma 15 2" xfId="20041" xr:uid="{2D31B4BA-7885-42CE-A6CA-F025D21236BB}"/>
    <cellStyle name="Comma 15 3" xfId="20407" xr:uid="{5B7AD08B-CDAA-4350-9B18-D00F832B0C41}"/>
    <cellStyle name="Comma 15 4" xfId="20773" xr:uid="{D642C87C-8A20-4045-BB56-B904DF27249B}"/>
    <cellStyle name="Comma 16" xfId="67" xr:uid="{3AE6E7EF-4BD7-40F0-BD6B-49F74F9DFBE5}"/>
    <cellStyle name="Comma 16 2" xfId="19718" xr:uid="{A305018F-0885-47EA-8F91-BEB102B5993B}"/>
    <cellStyle name="Comma 16 3" xfId="20138" xr:uid="{40CB6E6E-1A8B-4FA4-9FFD-E22C4CCD37D4}"/>
    <cellStyle name="Comma 16 4" xfId="20504" xr:uid="{375408CF-AB9E-4B91-9C65-AAB188CBCB78}"/>
    <cellStyle name="Comma 17" xfId="20130" xr:uid="{093FF01D-4AF4-4B9F-A231-2F982BA04566}"/>
    <cellStyle name="Comma 18" xfId="20496" xr:uid="{C154F29B-7F5D-492B-9053-3855662B1F0E}"/>
    <cellStyle name="Comma 19" xfId="20862" xr:uid="{1CB42EBD-F7CB-4AE5-9CE4-D0D78D01CA60}"/>
    <cellStyle name="Comma 2" xfId="30" xr:uid="{87965DBF-5C90-460F-A01C-37400CEB77BE}"/>
    <cellStyle name="Comma 2 10" xfId="20132" xr:uid="{E353AE44-DE69-45E4-A284-3C83C80AB352}"/>
    <cellStyle name="Comma 2 11" xfId="20498" xr:uid="{2C2D3B4D-513C-4055-9DDB-C516C8FBE326}"/>
    <cellStyle name="Comma 2 12" xfId="20867" xr:uid="{A850326C-5A4B-440D-8207-C35E23862A9F}"/>
    <cellStyle name="Comma 2 2" xfId="49" xr:uid="{45B6345D-9A5E-45EC-BC98-723D93C02E13}"/>
    <cellStyle name="Comma 2 2 10" xfId="20133" xr:uid="{B373ACDC-1154-4A63-95B1-013650B2681D}"/>
    <cellStyle name="Comma 2 2 11" xfId="20499" xr:uid="{C8868307-A9A0-4EBC-9B6B-E3623BA4288E}"/>
    <cellStyle name="Comma 2 2 2" xfId="120" xr:uid="{59C68DF9-68FE-4D8B-BE11-5C3B0788CB69}"/>
    <cellStyle name="Comma 2 2 2 10" xfId="20513" xr:uid="{748F896B-5314-40AF-B2EA-C8931C10DD82}"/>
    <cellStyle name="Comma 2 2 2 2" xfId="7200" xr:uid="{948397C6-E07C-44A1-85FC-118CD7BD473E}"/>
    <cellStyle name="Comma 2 2 2 2 2" xfId="8840" xr:uid="{1944A477-9967-41C9-8693-178914468D0F}"/>
    <cellStyle name="Comma 2 2 2 2 2 2" xfId="19486" xr:uid="{23F3ADF7-C54A-49C6-868D-554BB4C82C0B}"/>
    <cellStyle name="Comma 2 2 2 2 2 2 2" xfId="19931" xr:uid="{D6243624-8EF6-4B98-8FA3-218F7DFBDDAE}"/>
    <cellStyle name="Comma 2 2 2 2 2 2 3" xfId="20297" xr:uid="{92047B1F-C372-423D-A600-BE54CC65E0CD}"/>
    <cellStyle name="Comma 2 2 2 2 2 2 4" xfId="20663" xr:uid="{6B116F97-B45B-483F-ABB7-E0CF9B0EB02A}"/>
    <cellStyle name="Comma 2 2 2 2 2 3" xfId="19593" xr:uid="{1E8E54DE-E9E3-4945-ACDF-391B8B0A7D77}"/>
    <cellStyle name="Comma 2 2 2 2 2 3 2" xfId="20027" xr:uid="{17C94AEB-CAD2-4E61-8297-1969137BEA9F}"/>
    <cellStyle name="Comma 2 2 2 2 2 3 3" xfId="20393" xr:uid="{1A403886-23E7-4D1C-837E-92FC45976CC7}"/>
    <cellStyle name="Comma 2 2 2 2 2 3 4" xfId="20759" xr:uid="{18F60AE7-9C4D-4472-9859-E8EB3EF0D4B2}"/>
    <cellStyle name="Comma 2 2 2 2 2 4" xfId="19690" xr:uid="{AB92FDE8-7378-4978-95BA-5D907910565F}"/>
    <cellStyle name="Comma 2 2 2 2 2 4 2" xfId="20123" xr:uid="{39C8D19C-BE4F-4BFD-941E-D2797A915479}"/>
    <cellStyle name="Comma 2 2 2 2 2 4 3" xfId="20489" xr:uid="{BAFDF4C0-E75E-438B-B3F7-557E86FEC71B}"/>
    <cellStyle name="Comma 2 2 2 2 2 4 4" xfId="20855" xr:uid="{3BE759A9-477D-493B-9FC6-C2F74404D71E}"/>
    <cellStyle name="Comma 2 2 2 2 2 5" xfId="19854" xr:uid="{4C33546B-811C-481B-A709-588DC39F5AD0}"/>
    <cellStyle name="Comma 2 2 2 2 2 6" xfId="20220" xr:uid="{26D01A72-6C8A-492A-B885-42802A05A437}"/>
    <cellStyle name="Comma 2 2 2 2 2 7" xfId="20586" xr:uid="{2E1BF2CF-141A-4393-B16A-063AE8E2F4B0}"/>
    <cellStyle name="Comma 2 2 2 2 3" xfId="19449" xr:uid="{1CD1E44B-F165-4648-B173-4124D15B062D}"/>
    <cellStyle name="Comma 2 2 2 2 3 2" xfId="19894" xr:uid="{8CC92C0A-2C17-4034-9B16-F9407671EA7B}"/>
    <cellStyle name="Comma 2 2 2 2 3 3" xfId="20260" xr:uid="{A749E1E6-9E23-4D12-80F3-82E14D4BDC59}"/>
    <cellStyle name="Comma 2 2 2 2 3 4" xfId="20626" xr:uid="{FB74ADF7-21DB-4D3F-90EC-83342773130D}"/>
    <cellStyle name="Comma 2 2 2 2 4" xfId="19558" xr:uid="{69DB56AE-3CBB-4C87-8AFD-C4C3BE84CA13}"/>
    <cellStyle name="Comma 2 2 2 2 4 2" xfId="19992" xr:uid="{BFEF2243-5359-4D0C-83C8-A49C2AB34DAB}"/>
    <cellStyle name="Comma 2 2 2 2 4 3" xfId="20358" xr:uid="{AB10DC70-79F3-4403-BD1C-A5A88D82303C}"/>
    <cellStyle name="Comma 2 2 2 2 4 4" xfId="20724" xr:uid="{D10D9D23-97FB-4D57-9624-0AF6B4A247D3}"/>
    <cellStyle name="Comma 2 2 2 2 5" xfId="19655" xr:uid="{22B2A531-BB7C-4576-A613-4CFA7A8093D2}"/>
    <cellStyle name="Comma 2 2 2 2 5 2" xfId="20088" xr:uid="{1E94713A-B859-44BB-81C7-C0211C90F9A9}"/>
    <cellStyle name="Comma 2 2 2 2 5 3" xfId="20454" xr:uid="{64BE376B-1172-451F-B54D-ECBA92430D91}"/>
    <cellStyle name="Comma 2 2 2 2 5 4" xfId="20820" xr:uid="{B3D1109E-72A0-4C6C-BBDE-56F09DDE817D}"/>
    <cellStyle name="Comma 2 2 2 2 6" xfId="19819" xr:uid="{800DB01F-C491-4194-90AB-0BC847ACEED6}"/>
    <cellStyle name="Comma 2 2 2 2 7" xfId="20185" xr:uid="{657C4FD5-8D30-463B-9A5A-8D4E3DE0DED9}"/>
    <cellStyle name="Comma 2 2 2 2 8" xfId="20551" xr:uid="{28A70913-50CF-4A55-A3A0-2743B552DBC8}"/>
    <cellStyle name="Comma 2 2 2 3" xfId="8168" xr:uid="{07B44CC5-D404-4538-ABEF-AF1D8726A27D}"/>
    <cellStyle name="Comma 2 2 2 3 2" xfId="19468" xr:uid="{F038C6D8-826A-4DF4-8D27-2F5D29FD0366}"/>
    <cellStyle name="Comma 2 2 2 3 2 2" xfId="19913" xr:uid="{CBAF7C79-15F8-4314-8762-7E157828AC35}"/>
    <cellStyle name="Comma 2 2 2 3 2 3" xfId="20279" xr:uid="{517F006E-6A0B-4AC6-B8F2-DFC95D9101B7}"/>
    <cellStyle name="Comma 2 2 2 3 2 4" xfId="20645" xr:uid="{38D40174-71F7-49DB-938F-10140AF2FC27}"/>
    <cellStyle name="Comma 2 2 2 3 3" xfId="19576" xr:uid="{C15C691A-57CA-4B51-BFE1-5A54A1BA7DA8}"/>
    <cellStyle name="Comma 2 2 2 3 3 2" xfId="20010" xr:uid="{F031DDA1-6F46-4475-BF64-39771113D26F}"/>
    <cellStyle name="Comma 2 2 2 3 3 3" xfId="20376" xr:uid="{57DFBF00-7C3C-49BD-A708-4F4E080C29F3}"/>
    <cellStyle name="Comma 2 2 2 3 3 4" xfId="20742" xr:uid="{94E853B8-50CE-419E-A925-8113CEF2452E}"/>
    <cellStyle name="Comma 2 2 2 3 4" xfId="19673" xr:uid="{A567F128-F0C9-448F-AC64-12683C994064}"/>
    <cellStyle name="Comma 2 2 2 3 4 2" xfId="20106" xr:uid="{11A44F12-1F11-4D1B-9BF7-0125938A6EA3}"/>
    <cellStyle name="Comma 2 2 2 3 4 3" xfId="20472" xr:uid="{6CABD670-636E-4F0A-9F95-F1AE5D65ED07}"/>
    <cellStyle name="Comma 2 2 2 3 4 4" xfId="20838" xr:uid="{AE653237-1EC6-4986-9C5F-40703377B805}"/>
    <cellStyle name="Comma 2 2 2 3 5" xfId="19837" xr:uid="{CBC88571-F0C2-4B9A-80B9-3DC6EBF0C41A}"/>
    <cellStyle name="Comma 2 2 2 3 6" xfId="20203" xr:uid="{6A1AB758-5B29-4025-B64D-CFB381C92254}"/>
    <cellStyle name="Comma 2 2 2 3 7" xfId="20569" xr:uid="{206F70B0-EFF4-49FF-88AD-D311E784E9B2}"/>
    <cellStyle name="Comma 2 2 2 4" xfId="6495" xr:uid="{A2D0EC67-F49F-4FBC-8976-1E23BE018A6A}"/>
    <cellStyle name="Comma 2 2 2 4 2" xfId="19543" xr:uid="{38D41184-E26C-4BA8-81EB-A17A2D7862A3}"/>
    <cellStyle name="Comma 2 2 2 4 2 2" xfId="19977" xr:uid="{9502274A-4DA1-473B-81F6-78F138D5A459}"/>
    <cellStyle name="Comma 2 2 2 4 2 3" xfId="20343" xr:uid="{0380CD68-C15B-4E69-840D-C89C652079C9}"/>
    <cellStyle name="Comma 2 2 2 4 2 4" xfId="20709" xr:uid="{C7425395-BE87-4C14-A698-FBBF10ABF89B}"/>
    <cellStyle name="Comma 2 2 2 4 3" xfId="19640" xr:uid="{ABAB9736-9764-4A68-906C-D95B553EE4CA}"/>
    <cellStyle name="Comma 2 2 2 4 3 2" xfId="20073" xr:uid="{6A87F8DB-0E3F-4B9B-BD41-6BDB9F1F35B2}"/>
    <cellStyle name="Comma 2 2 2 4 3 3" xfId="20439" xr:uid="{92964C26-6ABF-4D03-A287-5B4934238585}"/>
    <cellStyle name="Comma 2 2 2 4 3 4" xfId="20805" xr:uid="{72135EA1-E76B-4B8C-A7F5-07CC208513B7}"/>
    <cellStyle name="Comma 2 2 2 4 4" xfId="19802" xr:uid="{D2473C89-0118-4964-84AD-A614B2E7208B}"/>
    <cellStyle name="Comma 2 2 2 4 5" xfId="20170" xr:uid="{66A8FF16-6902-42ED-A3B8-54F754A7BC6D}"/>
    <cellStyle name="Comma 2 2 2 4 6" xfId="20536" xr:uid="{C0F2CB60-CBAD-4F1B-B93D-E84B6CED0D0E}"/>
    <cellStyle name="Comma 2 2 2 5" xfId="19431" xr:uid="{B0CB03EF-5AB2-41B9-92C5-FB1056D55B10}"/>
    <cellStyle name="Comma 2 2 2 5 2" xfId="19876" xr:uid="{377B22F4-1976-4091-A5FE-89B59856C06B}"/>
    <cellStyle name="Comma 2 2 2 5 3" xfId="20242" xr:uid="{C5C1AA47-EDEE-43AD-B866-B9CAB412B5AD}"/>
    <cellStyle name="Comma 2 2 2 5 4" xfId="20608" xr:uid="{FCED37A4-7285-4610-B0FD-4B0FB9E6D126}"/>
    <cellStyle name="Comma 2 2 2 6" xfId="19520" xr:uid="{D95DB6B3-CBA9-442B-8BE8-E9C0CBA0E76E}"/>
    <cellStyle name="Comma 2 2 2 6 2" xfId="19954" xr:uid="{0E592532-B3A5-4CBA-A431-73D0CF46A094}"/>
    <cellStyle name="Comma 2 2 2 6 3" xfId="20320" xr:uid="{CC58284E-F7AB-4752-BA92-302F32CEFDD0}"/>
    <cellStyle name="Comma 2 2 2 6 4" xfId="20686" xr:uid="{A814624A-C1DC-457F-9D47-3B457227C1F4}"/>
    <cellStyle name="Comma 2 2 2 7" xfId="19617" xr:uid="{8357B1DA-6EA7-4AFE-9123-1FEA80C21ADE}"/>
    <cellStyle name="Comma 2 2 2 7 2" xfId="20050" xr:uid="{46D7CA0D-CC45-43F1-B04C-0589253B6847}"/>
    <cellStyle name="Comma 2 2 2 7 3" xfId="20416" xr:uid="{578FC4E0-0164-4E1B-95BD-0AF1BCB6B7DF}"/>
    <cellStyle name="Comma 2 2 2 7 4" xfId="20782" xr:uid="{73EF3D2D-77EE-4F59-8DF6-63A0A0767704}"/>
    <cellStyle name="Comma 2 2 2 8" xfId="19730" xr:uid="{2DD6CA5F-CAD6-42C7-BA44-354B145A39D0}"/>
    <cellStyle name="Comma 2 2 2 9" xfId="20147" xr:uid="{9C79EC35-A8DC-4CC2-B7A5-26FD9940E20C}"/>
    <cellStyle name="Comma 2 2 3" xfId="6989" xr:uid="{6A0F9467-FECB-47EB-8FB3-8A282BD6041A}"/>
    <cellStyle name="Comma 2 2 3 2" xfId="8628" xr:uid="{1294D278-6179-4631-B17D-04FB960C3C33}"/>
    <cellStyle name="Comma 2 2 3 2 2" xfId="19475" xr:uid="{52F74C51-5E70-4B1D-8168-BE1FB7DF5C92}"/>
    <cellStyle name="Comma 2 2 3 2 2 2" xfId="19920" xr:uid="{DB34105B-EC9D-4EFB-BB06-D3BFB1E32E17}"/>
    <cellStyle name="Comma 2 2 3 2 2 3" xfId="20286" xr:uid="{2ACB1F3A-EFFB-470E-B762-D7E44B1FA47B}"/>
    <cellStyle name="Comma 2 2 3 2 2 4" xfId="20652" xr:uid="{62157CB4-6EF6-4680-AEAB-48D47DFAB490}"/>
    <cellStyle name="Comma 2 2 3 2 3" xfId="19582" xr:uid="{E46449E2-62A4-4AD2-BE13-AB2D54CC9FC9}"/>
    <cellStyle name="Comma 2 2 3 2 3 2" xfId="20016" xr:uid="{4C6EE71C-79EC-4D25-A845-E0D9E9902143}"/>
    <cellStyle name="Comma 2 2 3 2 3 3" xfId="20382" xr:uid="{DB065CD3-7DA7-485D-8496-C0A6B149760A}"/>
    <cellStyle name="Comma 2 2 3 2 3 4" xfId="20748" xr:uid="{F83A312B-5891-4331-BA7B-8D535D522FC7}"/>
    <cellStyle name="Comma 2 2 3 2 4" xfId="19679" xr:uid="{7D475EA9-70EC-4308-B450-0DBEB31CA675}"/>
    <cellStyle name="Comma 2 2 3 2 4 2" xfId="20112" xr:uid="{408D5F88-DBD6-43EF-9F98-02F4719CEEBC}"/>
    <cellStyle name="Comma 2 2 3 2 4 3" xfId="20478" xr:uid="{502A05D7-0928-4CF3-B6D6-B6DAE3D06C9F}"/>
    <cellStyle name="Comma 2 2 3 2 4 4" xfId="20844" xr:uid="{3C0EAE46-A04C-4C32-8AAC-ADBCC762E517}"/>
    <cellStyle name="Comma 2 2 3 2 5" xfId="19843" xr:uid="{0B9D2AE7-1BDC-43AB-98BD-8D3EF95BB6AA}"/>
    <cellStyle name="Comma 2 2 3 2 6" xfId="20209" xr:uid="{1FFEE650-323E-4CC4-B62A-B1EEC5CC94F3}"/>
    <cellStyle name="Comma 2 2 3 2 7" xfId="20575" xr:uid="{FDE7E62C-C113-49A0-9376-9B9D7E9C844A}"/>
    <cellStyle name="Comma 2 2 3 3" xfId="19438" xr:uid="{E479B8CF-6F55-4E99-828D-3FD3FF1E7A16}"/>
    <cellStyle name="Comma 2 2 3 3 2" xfId="19883" xr:uid="{D6A21E53-4B56-4EC9-8FE4-70A1C1D5BB5C}"/>
    <cellStyle name="Comma 2 2 3 3 3" xfId="20249" xr:uid="{392146B0-C1EC-4FD2-AFDE-F2402B52E4C2}"/>
    <cellStyle name="Comma 2 2 3 3 4" xfId="20615" xr:uid="{36518956-EC69-479A-8D35-89F0C4BE6DBA}"/>
    <cellStyle name="Comma 2 2 3 4" xfId="19548" xr:uid="{3BF2EE88-3644-46C0-8708-1E0FF50B77B2}"/>
    <cellStyle name="Comma 2 2 3 4 2" xfId="19982" xr:uid="{166C4F0D-2F18-41F7-84AA-20FF3286B860}"/>
    <cellStyle name="Comma 2 2 3 4 3" xfId="20348" xr:uid="{C70C485F-CECE-422A-A210-AD332B2960E4}"/>
    <cellStyle name="Comma 2 2 3 4 4" xfId="20714" xr:uid="{62B50E8A-D1A9-4F18-BA48-BFF147877834}"/>
    <cellStyle name="Comma 2 2 3 5" xfId="19645" xr:uid="{09589785-622C-4E7E-BFAD-5F0E3B268921}"/>
    <cellStyle name="Comma 2 2 3 5 2" xfId="20078" xr:uid="{A7669E33-1932-40AB-9FB9-3E41FA75C1A6}"/>
    <cellStyle name="Comma 2 2 3 5 3" xfId="20444" xr:uid="{CA2E4F17-8290-48F7-B959-6EBAE177D93C}"/>
    <cellStyle name="Comma 2 2 3 5 4" xfId="20810" xr:uid="{8F8E0380-EC6F-4709-B304-1486F67059FF}"/>
    <cellStyle name="Comma 2 2 3 6" xfId="19809" xr:uid="{F76D2FA4-ABB4-453B-B4AF-7362FE3DC2D6}"/>
    <cellStyle name="Comma 2 2 3 7" xfId="20175" xr:uid="{03E00E03-0907-4C5D-B251-2B7A9EAEFE94}"/>
    <cellStyle name="Comma 2 2 3 8" xfId="20541" xr:uid="{2C4504BA-C71C-458D-9708-7695BFA8BF6B}"/>
    <cellStyle name="Comma 2 2 4" xfId="7767" xr:uid="{D3307A21-A119-4F0E-8719-E9CE40F80475}"/>
    <cellStyle name="Comma 2 2 4 2" xfId="19456" xr:uid="{EE4807C8-DAE8-4B07-8DAC-73F12F543AC8}"/>
    <cellStyle name="Comma 2 2 4 2 2" xfId="19901" xr:uid="{D7C686F2-F0A0-41D8-9996-27270435AF9A}"/>
    <cellStyle name="Comma 2 2 4 2 3" xfId="20267" xr:uid="{F5D157F6-DF07-4013-BE07-81ED8EBA81EF}"/>
    <cellStyle name="Comma 2 2 4 2 4" xfId="20633" xr:uid="{7ECB0CE9-5F0E-43E4-88BD-5D55E25B41EE}"/>
    <cellStyle name="Comma 2 2 4 3" xfId="19564" xr:uid="{77D60A4B-049A-47B6-B94D-26C76129A2AD}"/>
    <cellStyle name="Comma 2 2 4 3 2" xfId="19998" xr:uid="{B551B701-07AB-4218-A9CF-EFFC9146B065}"/>
    <cellStyle name="Comma 2 2 4 3 3" xfId="20364" xr:uid="{DBC13755-8F7F-47F4-8AFB-D1429ED460B8}"/>
    <cellStyle name="Comma 2 2 4 3 4" xfId="20730" xr:uid="{AF08950E-1618-4169-B5F7-DECE22B9C384}"/>
    <cellStyle name="Comma 2 2 4 4" xfId="19661" xr:uid="{D8C43632-E604-4106-B453-14BFD9B84906}"/>
    <cellStyle name="Comma 2 2 4 4 2" xfId="20094" xr:uid="{E07A41AA-C04B-4B25-92FD-1F589F46265A}"/>
    <cellStyle name="Comma 2 2 4 4 3" xfId="20460" xr:uid="{22D73425-2CBF-4E2F-A3E2-FB27F4133F0A}"/>
    <cellStyle name="Comma 2 2 4 4 4" xfId="20826" xr:uid="{FDED949D-5376-4479-B6C2-CCCE972DA391}"/>
    <cellStyle name="Comma 2 2 4 5" xfId="19825" xr:uid="{A6D21E8B-5068-42D9-9A44-E8FC1E6A8822}"/>
    <cellStyle name="Comma 2 2 4 6" xfId="20191" xr:uid="{52606CEE-FFD5-413E-9858-6DEFBA8F3478}"/>
    <cellStyle name="Comma 2 2 4 7" xfId="20557" xr:uid="{888E1A81-04F5-418A-9A3D-10A2BCD04B8E}"/>
    <cellStyle name="Comma 2 2 5" xfId="137" xr:uid="{FA3ED858-4918-4AD9-BA13-5C1DE14D0DAA}"/>
    <cellStyle name="Comma 2 2 5 2" xfId="19525" xr:uid="{97F3C43A-43A5-4B83-B755-E6B0A07DEF4B}"/>
    <cellStyle name="Comma 2 2 5 2 2" xfId="19959" xr:uid="{8179B67A-3BD0-40EC-8F59-4ABD3FD5EB13}"/>
    <cellStyle name="Comma 2 2 5 2 3" xfId="20325" xr:uid="{AEEF0135-6191-4B81-AD14-25A4ED1F09EF}"/>
    <cellStyle name="Comma 2 2 5 2 4" xfId="20691" xr:uid="{04C54215-9C20-4D56-B6BE-3BEE85E8934C}"/>
    <cellStyle name="Comma 2 2 5 3" xfId="19622" xr:uid="{E811D0F3-1BA2-4DE9-86B9-66AF4EBBE863}"/>
    <cellStyle name="Comma 2 2 5 3 2" xfId="20055" xr:uid="{77EA5D96-5E2D-4CC2-B041-55E251D021CD}"/>
    <cellStyle name="Comma 2 2 5 3 3" xfId="20421" xr:uid="{9C9F9A43-F1CD-4D3F-B29A-3A039C309464}"/>
    <cellStyle name="Comma 2 2 5 3 4" xfId="20787" xr:uid="{0203B13F-C667-4D39-9CBB-576BB2BF07CD}"/>
    <cellStyle name="Comma 2 2 5 4" xfId="19735" xr:uid="{42FF010B-0E66-44BB-B8F3-59D779E8D3B8}"/>
    <cellStyle name="Comma 2 2 5 5" xfId="20152" xr:uid="{5522EBB7-87C7-426F-AD3F-EE6CBD18B1FF}"/>
    <cellStyle name="Comma 2 2 5 6" xfId="20518" xr:uid="{76C098C7-2693-4946-985B-9CA6B166F726}"/>
    <cellStyle name="Comma 2 2 6" xfId="19417" xr:uid="{8B822C87-BC3A-437E-AF96-D75662DD72BA}"/>
    <cellStyle name="Comma 2 2 6 2" xfId="19863" xr:uid="{E4175D33-8225-4247-99E9-7DC62320FBA6}"/>
    <cellStyle name="Comma 2 2 6 3" xfId="20229" xr:uid="{2EA0FD4F-7AA1-41CC-BDD7-478F72F6A62B}"/>
    <cellStyle name="Comma 2 2 6 4" xfId="20595" xr:uid="{A0A64829-21D4-4A15-88D9-96D4A46D7928}"/>
    <cellStyle name="Comma 2 2 7" xfId="19506" xr:uid="{B72E4F18-8E7F-496C-B524-8845A3690C26}"/>
    <cellStyle name="Comma 2 2 7 2" xfId="19940" xr:uid="{09C8A05E-9A97-418D-810C-02144B0E8390}"/>
    <cellStyle name="Comma 2 2 7 3" xfId="20306" xr:uid="{0F38CA02-9B26-4D47-9781-074C038C56AD}"/>
    <cellStyle name="Comma 2 2 7 4" xfId="20672" xr:uid="{427C83C6-BE11-4144-B5BE-34130B65B47E}"/>
    <cellStyle name="Comma 2 2 8" xfId="19603" xr:uid="{785859B3-77F8-47A0-A61A-721278E1C22B}"/>
    <cellStyle name="Comma 2 2 8 2" xfId="20036" xr:uid="{093BEDC8-1EB8-4F62-B9C4-70DCAE8B5098}"/>
    <cellStyle name="Comma 2 2 8 3" xfId="20402" xr:uid="{6FBBFB4C-4ECB-4215-A9E8-6CFD9537A084}"/>
    <cellStyle name="Comma 2 2 8 4" xfId="20768" xr:uid="{80486CBF-802D-4C94-932E-CA8ACFA9E3B1}"/>
    <cellStyle name="Comma 2 2 9" xfId="19710" xr:uid="{B1E536B7-944C-4739-A457-EED129DC3405}"/>
    <cellStyle name="Comma 2 3" xfId="54" xr:uid="{C33BA222-AD1A-42B5-A848-4ADDA0E06C96}"/>
    <cellStyle name="Comma 2 3 10" xfId="20502" xr:uid="{8CB0135C-E2EB-42E8-BB7D-B0C26A23EDA6}"/>
    <cellStyle name="Comma 2 3 2" xfId="125" xr:uid="{1DCBAC9B-D4D7-47FB-9B9C-EA14D90C26F8}"/>
    <cellStyle name="Comma 2 3 2 2" xfId="8841" xr:uid="{3097DAAF-ECD2-4340-AB95-C962D796C11E}"/>
    <cellStyle name="Comma 2 3 2 2 2" xfId="19487" xr:uid="{9EFBDA4D-E85B-4D60-8AF3-A3FFD3F7A32D}"/>
    <cellStyle name="Comma 2 3 2 2 2 2" xfId="19932" xr:uid="{86B2B4A0-F616-43E4-80F1-C44D37C5F41A}"/>
    <cellStyle name="Comma 2 3 2 2 2 3" xfId="20298" xr:uid="{56299F37-B795-4005-956B-31BBF308E5E1}"/>
    <cellStyle name="Comma 2 3 2 2 2 4" xfId="20664" xr:uid="{75A40E4D-4DF5-4075-AA2F-692EA9F30AF1}"/>
    <cellStyle name="Comma 2 3 2 2 3" xfId="19594" xr:uid="{DDA032D6-B14F-4AD1-A26D-B087E3C05044}"/>
    <cellStyle name="Comma 2 3 2 2 3 2" xfId="20028" xr:uid="{F58393C2-5104-476E-9A13-F83C5EE54CA1}"/>
    <cellStyle name="Comma 2 3 2 2 3 3" xfId="20394" xr:uid="{90F8D280-A92D-4FC2-8D32-E76589B45122}"/>
    <cellStyle name="Comma 2 3 2 2 3 4" xfId="20760" xr:uid="{476499A4-6D4B-4A28-88E6-538483E86F85}"/>
    <cellStyle name="Comma 2 3 2 2 4" xfId="19691" xr:uid="{930E4AD7-958D-435E-88F5-522A1F418B61}"/>
    <cellStyle name="Comma 2 3 2 2 4 2" xfId="20124" xr:uid="{A2DE757B-0490-46C9-A774-CE9236F59EBD}"/>
    <cellStyle name="Comma 2 3 2 2 4 3" xfId="20490" xr:uid="{0AAA5592-6C59-4715-A8AB-1DC2B92AD9E0}"/>
    <cellStyle name="Comma 2 3 2 2 4 4" xfId="20856" xr:uid="{1456BF29-3C93-409F-AD91-CC44BD12E5EA}"/>
    <cellStyle name="Comma 2 3 2 2 5" xfId="19855" xr:uid="{CFC669A8-C3CC-4CD2-8BA1-6A56C076F78B}"/>
    <cellStyle name="Comma 2 3 2 2 6" xfId="20221" xr:uid="{EA66330A-8F84-40CA-90EB-45CE3AA26200}"/>
    <cellStyle name="Comma 2 3 2 2 7" xfId="20587" xr:uid="{BBA48CE8-7BA0-4ABC-921E-1B7D630C319A}"/>
    <cellStyle name="Comma 2 3 2 3" xfId="7201" xr:uid="{30E5F1E5-D4F7-4F9A-8798-14A7F2DF2B21}"/>
    <cellStyle name="Comma 2 3 2 3 2" xfId="19559" xr:uid="{4727E9E2-446E-42AA-A855-60DAADA0B824}"/>
    <cellStyle name="Comma 2 3 2 3 2 2" xfId="19993" xr:uid="{D81B7C16-82B4-4D7C-9C85-CA2ED12B87BD}"/>
    <cellStyle name="Comma 2 3 2 3 2 3" xfId="20359" xr:uid="{52547FB5-5EE4-422E-B4C5-2516EB4DED2A}"/>
    <cellStyle name="Comma 2 3 2 3 2 4" xfId="20725" xr:uid="{19EE1432-13C7-4E1B-926E-4918029E1A2B}"/>
    <cellStyle name="Comma 2 3 2 3 3" xfId="19656" xr:uid="{95F844D4-9795-40D5-A4CF-AC053D773F87}"/>
    <cellStyle name="Comma 2 3 2 3 3 2" xfId="20089" xr:uid="{2380C7EB-7F85-4C58-AFD6-562D0E5040DB}"/>
    <cellStyle name="Comma 2 3 2 3 3 3" xfId="20455" xr:uid="{2014C969-0FD4-45AF-A2E8-A544BD183B8B}"/>
    <cellStyle name="Comma 2 3 2 3 3 4" xfId="20821" xr:uid="{24A6A00C-B6E3-4E72-83AD-C26F32BBACFB}"/>
    <cellStyle name="Comma 2 3 2 3 4" xfId="19820" xr:uid="{8BE089FC-091B-4B12-A68A-17DDC6DBFFFF}"/>
    <cellStyle name="Comma 2 3 2 3 5" xfId="20186" xr:uid="{585FABE4-5C77-4779-ACAE-4E68CFE48344}"/>
    <cellStyle name="Comma 2 3 2 3 6" xfId="20552" xr:uid="{B683E799-63DD-4BD3-B2CD-BD8569A0B88E}"/>
    <cellStyle name="Comma 2 3 2 4" xfId="19450" xr:uid="{FA98B4D2-855E-4B77-8346-1A02A3A13A77}"/>
    <cellStyle name="Comma 2 3 2 4 2" xfId="19895" xr:uid="{A3509F92-E633-4E08-A136-0FC3A554921D}"/>
    <cellStyle name="Comma 2 3 2 4 3" xfId="20261" xr:uid="{8F3B23E8-E171-4587-98B3-1697A99ED21C}"/>
    <cellStyle name="Comma 2 3 2 4 4" xfId="20627" xr:uid="{A9FE991E-8913-4934-8A1C-ABFA6D003E2D}"/>
    <cellStyle name="Comma 2 3 2 5" xfId="19523" xr:uid="{8C6DECD7-BDDA-4976-A496-60CBD2F37454}"/>
    <cellStyle name="Comma 2 3 2 5 2" xfId="19957" xr:uid="{3C4D75B3-F16D-4CBD-9ABB-945B894D7720}"/>
    <cellStyle name="Comma 2 3 2 5 3" xfId="20323" xr:uid="{59C1A4FF-94A5-4D6F-A818-183639EA93BC}"/>
    <cellStyle name="Comma 2 3 2 5 4" xfId="20689" xr:uid="{2292829E-5EE5-48C8-A79C-2C1E9DF91622}"/>
    <cellStyle name="Comma 2 3 2 6" xfId="19620" xr:uid="{C55167C8-D62E-4BC8-8D53-027CAC3A2C6F}"/>
    <cellStyle name="Comma 2 3 2 6 2" xfId="20053" xr:uid="{483D1BF4-7D74-4BB1-B24F-245B5395844A}"/>
    <cellStyle name="Comma 2 3 2 6 3" xfId="20419" xr:uid="{8B8F412F-F48C-4CBC-9E6A-91178C97E969}"/>
    <cellStyle name="Comma 2 3 2 6 4" xfId="20785" xr:uid="{696CBC07-39B0-4F41-82CB-BE4004784CAC}"/>
    <cellStyle name="Comma 2 3 2 7" xfId="19733" xr:uid="{EC5359E4-DB87-49E9-A6CF-16E751C523B4}"/>
    <cellStyle name="Comma 2 3 2 8" xfId="20150" xr:uid="{C7F098B2-6324-4651-A587-ABA2E08BBC52}"/>
    <cellStyle name="Comma 2 3 2 9" xfId="20516" xr:uid="{874F83E0-4805-4391-82DA-18C53D7C8B5D}"/>
    <cellStyle name="Comma 2 3 3" xfId="8167" xr:uid="{C1C3B3E8-8698-4E1C-B96D-9525D13D5E1D}"/>
    <cellStyle name="Comma 2 3 3 2" xfId="19467" xr:uid="{17501B4E-84B4-4362-A9E2-18AB05380F45}"/>
    <cellStyle name="Comma 2 3 3 2 2" xfId="19912" xr:uid="{DDF11965-86C0-422A-A6BF-2AC7DE2150ED}"/>
    <cellStyle name="Comma 2 3 3 2 3" xfId="20278" xr:uid="{F117BF3E-DAD0-4C98-88B4-C79C19C81C8E}"/>
    <cellStyle name="Comma 2 3 3 2 4" xfId="20644" xr:uid="{AA4F1515-0A8C-42A8-8784-FED98123AC96}"/>
    <cellStyle name="Comma 2 3 3 3" xfId="19575" xr:uid="{70E687B2-7A9D-4E81-9ED3-F18FEC90B80B}"/>
    <cellStyle name="Comma 2 3 3 3 2" xfId="20009" xr:uid="{81BD6772-2877-4E7F-81B9-25F26CEBFF65}"/>
    <cellStyle name="Comma 2 3 3 3 3" xfId="20375" xr:uid="{DE44C9D4-B24C-4383-9163-6579538306A4}"/>
    <cellStyle name="Comma 2 3 3 3 4" xfId="20741" xr:uid="{C0F652D3-209B-49AF-A5A7-DF44B6475552}"/>
    <cellStyle name="Comma 2 3 3 4" xfId="19672" xr:uid="{F1E7F1F7-42D7-4326-9429-E46F46113B63}"/>
    <cellStyle name="Comma 2 3 3 4 2" xfId="20105" xr:uid="{F1103E21-AFBE-4792-976F-0EC54D218369}"/>
    <cellStyle name="Comma 2 3 3 4 3" xfId="20471" xr:uid="{74C70ABA-40B2-424A-9906-05C5CB043EDB}"/>
    <cellStyle name="Comma 2 3 3 4 4" xfId="20837" xr:uid="{571DBDDD-333E-4B17-A8C6-2C3AC775FB88}"/>
    <cellStyle name="Comma 2 3 3 5" xfId="19836" xr:uid="{CBB8721B-2B79-40C9-B221-A8015E7F5BCF}"/>
    <cellStyle name="Comma 2 3 3 6" xfId="20202" xr:uid="{06BB94BF-816B-486D-B6A5-3AF03B8F3C41}"/>
    <cellStyle name="Comma 2 3 3 7" xfId="20568" xr:uid="{8EF1B611-87BC-4901-AA0B-4B8D23B325AF}"/>
    <cellStyle name="Comma 2 3 4" xfId="6494" xr:uid="{DB436E17-10AC-47EA-984F-496F3AD0A17B}"/>
    <cellStyle name="Comma 2 3 4 2" xfId="19542" xr:uid="{8C83F8F0-D7C0-43DE-9808-294470964798}"/>
    <cellStyle name="Comma 2 3 4 2 2" xfId="19976" xr:uid="{3A5CA814-DE62-4097-A431-958301A2E37D}"/>
    <cellStyle name="Comma 2 3 4 2 3" xfId="20342" xr:uid="{F5283A79-CD9A-4E72-A279-216F3E85CDC7}"/>
    <cellStyle name="Comma 2 3 4 2 4" xfId="20708" xr:uid="{C55C7CA9-695A-425A-B443-2D0661F758D4}"/>
    <cellStyle name="Comma 2 3 4 3" xfId="19639" xr:uid="{9E965215-2D84-48BF-9022-2D981D427D56}"/>
    <cellStyle name="Comma 2 3 4 3 2" xfId="20072" xr:uid="{A297465D-32C8-445D-9CED-7B99C4B08E1E}"/>
    <cellStyle name="Comma 2 3 4 3 3" xfId="20438" xr:uid="{16169A25-28FC-4EA6-941D-824E8EAA4DA1}"/>
    <cellStyle name="Comma 2 3 4 3 4" xfId="20804" xr:uid="{F2277B07-1A49-4DF9-8A97-496A3E537377}"/>
    <cellStyle name="Comma 2 3 4 4" xfId="19801" xr:uid="{E694D21C-EE22-4ABB-9E00-6EDCD8E24597}"/>
    <cellStyle name="Comma 2 3 4 5" xfId="20169" xr:uid="{5D8F6CF1-024F-42E3-A1F2-1B0FF5AFE9C5}"/>
    <cellStyle name="Comma 2 3 4 6" xfId="20535" xr:uid="{B74E7FA3-97F6-4AA3-8126-0E1C46FF1049}"/>
    <cellStyle name="Comma 2 3 5" xfId="19430" xr:uid="{C7067E45-0146-49C7-A1DF-F8F9659E6D4A}"/>
    <cellStyle name="Comma 2 3 5 2" xfId="19875" xr:uid="{08D71BC1-4760-4300-A85F-7E287EE61588}"/>
    <cellStyle name="Comma 2 3 5 3" xfId="20241" xr:uid="{9CE92D28-72E3-48D8-80B7-15EE1D447D53}"/>
    <cellStyle name="Comma 2 3 5 4" xfId="20607" xr:uid="{5402A5CC-C20D-4990-944C-740F1D46A3CB}"/>
    <cellStyle name="Comma 2 3 6" xfId="19509" xr:uid="{0671C637-306D-4E17-BCE0-4F2A11B9731F}"/>
    <cellStyle name="Comma 2 3 6 2" xfId="19943" xr:uid="{95D050AF-41E1-4E5B-BCFB-5986A778D45C}"/>
    <cellStyle name="Comma 2 3 6 3" xfId="20309" xr:uid="{10D99D42-F24B-46D2-8FC8-75219FA23507}"/>
    <cellStyle name="Comma 2 3 6 4" xfId="20675" xr:uid="{F4903C2B-91CB-40B3-9886-7DF9D3FCCA41}"/>
    <cellStyle name="Comma 2 3 7" xfId="19606" xr:uid="{B51F4C2F-BBC3-4C9C-95F5-33A2FD94DDFC}"/>
    <cellStyle name="Comma 2 3 7 2" xfId="20039" xr:uid="{22873A4B-5E9E-48D6-B1B3-FB8C78242DD3}"/>
    <cellStyle name="Comma 2 3 7 3" xfId="20405" xr:uid="{AA257A7E-30BA-49A7-9805-77AFE407622B}"/>
    <cellStyle name="Comma 2 3 7 4" xfId="20771" xr:uid="{B59347C8-1922-428D-83C6-9C839BDFE666}"/>
    <cellStyle name="Comma 2 3 8" xfId="19713" xr:uid="{712A6E0B-10D4-491F-9DA7-6F322C4A6AB0}"/>
    <cellStyle name="Comma 2 3 9" xfId="20136" xr:uid="{F0B585AB-AC3E-45BD-B4FC-34F7A9D0CB6A}"/>
    <cellStyle name="Comma 2 4" xfId="79" xr:uid="{E6B3A372-7708-4ED0-B1D3-56CDC8BCEF5C}"/>
    <cellStyle name="Comma 2 4 2" xfId="151" xr:uid="{F36E7EA9-4F0A-4E5F-B463-C6D822A929E3}"/>
    <cellStyle name="Comma 2 4 2 2" xfId="19473" xr:uid="{6590A7B9-4370-4914-B0E9-4F19F5C33233}"/>
    <cellStyle name="Comma 2 4 2 2 2" xfId="19918" xr:uid="{56FC5DA7-D58C-40F7-845E-535DFA98DBD9}"/>
    <cellStyle name="Comma 2 4 2 2 3" xfId="20284" xr:uid="{E2A08DAF-0D89-4AAE-B0CF-7A114E70538E}"/>
    <cellStyle name="Comma 2 4 2 2 4" xfId="20650" xr:uid="{24E355F1-E851-43E0-A1E2-091A3FBA505D}"/>
    <cellStyle name="Comma 2 4 2 3" xfId="19532" xr:uid="{977304E0-E206-4E8C-B096-E015A7D288D8}"/>
    <cellStyle name="Comma 2 4 2 3 2" xfId="19966" xr:uid="{A997843E-A388-4DE3-8E6D-186DE0347061}"/>
    <cellStyle name="Comma 2 4 2 3 3" xfId="20332" xr:uid="{BEFC754D-5258-4DA1-97CD-7BD8B856CE58}"/>
    <cellStyle name="Comma 2 4 2 3 4" xfId="20698" xr:uid="{2F517196-211A-438A-887F-527A1A8740DB}"/>
    <cellStyle name="Comma 2 4 2 4" xfId="19629" xr:uid="{DF13D249-4327-4FCC-85D4-6A0BE861CF85}"/>
    <cellStyle name="Comma 2 4 2 4 2" xfId="20062" xr:uid="{6A5F4083-354B-4C57-B230-A0DCCB565899}"/>
    <cellStyle name="Comma 2 4 2 4 3" xfId="20428" xr:uid="{DEAB7538-8B8F-4CD3-80F1-1586801569ED}"/>
    <cellStyle name="Comma 2 4 2 4 4" xfId="20794" xr:uid="{C3F22ED2-B1D6-4F95-8FC0-45F89ECA89C4}"/>
    <cellStyle name="Comma 2 4 2 5" xfId="19742" xr:uid="{4AA97E51-2C1E-4F81-8846-14A6A0832B5C}"/>
    <cellStyle name="Comma 2 4 2 6" xfId="20159" xr:uid="{C45DB20F-0ECB-415A-B6BB-D465282ADE4E}"/>
    <cellStyle name="Comma 2 4 2 7" xfId="20525" xr:uid="{8DCB8F8C-D011-44ED-9511-19000F8650C1}"/>
    <cellStyle name="Comma 2 4 3" xfId="19436" xr:uid="{004F605D-475F-4B67-9B81-9B4140BF068E}"/>
    <cellStyle name="Comma 2 4 3 2" xfId="19881" xr:uid="{1A24DD3A-EF4D-42DE-9F49-A5944A998EE0}"/>
    <cellStyle name="Comma 2 4 3 3" xfId="20247" xr:uid="{4F8D6125-68D9-4B6C-8147-84DCD279882B}"/>
    <cellStyle name="Comma 2 4 3 4" xfId="20613" xr:uid="{E2EF9FFB-A638-46DE-B537-44A270A79256}"/>
    <cellStyle name="Comma 2 4 4" xfId="19516" xr:uid="{E82503A7-BAA2-4CFB-A76A-74696E66E2D0}"/>
    <cellStyle name="Comma 2 4 4 2" xfId="19950" xr:uid="{C1EE50BD-62E5-4C2E-BAAB-15DD21F8E36D}"/>
    <cellStyle name="Comma 2 4 4 3" xfId="20316" xr:uid="{31FA6C4D-8828-4A8F-8B1F-3552B4E7FFD2}"/>
    <cellStyle name="Comma 2 4 4 4" xfId="20682" xr:uid="{206930F3-701D-465E-BD1E-B936B7E17CE6}"/>
    <cellStyle name="Comma 2 4 5" xfId="19613" xr:uid="{B40A7A33-C0BA-4466-87DB-9DB6EED108F9}"/>
    <cellStyle name="Comma 2 4 5 2" xfId="20046" xr:uid="{1ADD6C86-A4E2-41D3-BB9A-D8F822844ECF}"/>
    <cellStyle name="Comma 2 4 5 3" xfId="20412" xr:uid="{B10E5413-2102-4A6A-BF89-E8FC99F8B75D}"/>
    <cellStyle name="Comma 2 4 5 4" xfId="20778" xr:uid="{F4D3F0C3-A8A0-4065-8777-D91770CC97C1}"/>
    <cellStyle name="Comma 2 4 6" xfId="19725" xr:uid="{ADC786ED-4F21-41A3-A67A-909C81B7ED7E}"/>
    <cellStyle name="Comma 2 4 7" xfId="20143" xr:uid="{9B92875C-1E57-4732-98FB-0C3A79631237}"/>
    <cellStyle name="Comma 2 4 8" xfId="20509" xr:uid="{CB34ED76-A8A0-44FF-A4B3-62BECD3BA124}"/>
    <cellStyle name="Comma 2 5" xfId="102" xr:uid="{FA7FD59F-8ED2-410D-B39C-45D4111EA88E}"/>
    <cellStyle name="Comma 2 5 2" xfId="19455" xr:uid="{E7053237-BF26-4BD7-A837-AB6EF9A8C4F0}"/>
    <cellStyle name="Comma 2 5 2 2" xfId="19900" xr:uid="{9D81B715-59EF-4B0D-8C81-74C0D4715EBF}"/>
    <cellStyle name="Comma 2 5 2 3" xfId="20266" xr:uid="{39A208BC-5CC3-4E3F-AAA7-3BD85AB6EE05}"/>
    <cellStyle name="Comma 2 5 2 4" xfId="20632" xr:uid="{44064DAA-89EC-4B3E-95D7-F26CA994A39F}"/>
    <cellStyle name="Comma 2 5 3" xfId="19519" xr:uid="{497BC2E5-C7E6-477D-8017-6A382745D31E}"/>
    <cellStyle name="Comma 2 5 3 2" xfId="19953" xr:uid="{33FBDDF8-9A5D-47D2-98DF-D4AC4E7F1624}"/>
    <cellStyle name="Comma 2 5 3 3" xfId="20319" xr:uid="{77AC69B0-FF7B-4A95-A8BE-C8318900EB1D}"/>
    <cellStyle name="Comma 2 5 3 4" xfId="20685" xr:uid="{73BBD30E-2F4B-47DF-807C-96423870DC6F}"/>
    <cellStyle name="Comma 2 5 4" xfId="19616" xr:uid="{048D499C-1FF8-4F38-85EF-2D3A3B995F4C}"/>
    <cellStyle name="Comma 2 5 4 2" xfId="20049" xr:uid="{B857C19D-FF51-4EAC-8E92-6231D4904407}"/>
    <cellStyle name="Comma 2 5 4 3" xfId="20415" xr:uid="{C0F98A05-86EC-48B7-8F51-A248A5D32121}"/>
    <cellStyle name="Comma 2 5 4 4" xfId="20781" xr:uid="{EC1B5327-CDED-4C00-B4B3-A83A497276C9}"/>
    <cellStyle name="Comma 2 5 5" xfId="19728" xr:uid="{ADA01AD8-9226-420C-838B-D04D13C0E2FC}"/>
    <cellStyle name="Comma 2 5 6" xfId="20146" xr:uid="{6FADDD0A-C08B-4F4D-9ABA-EA0111E62D1D}"/>
    <cellStyle name="Comma 2 5 7" xfId="20512" xr:uid="{379544CF-A55C-47A7-8CCD-EBAE8FBBD21F}"/>
    <cellStyle name="Comma 2 6" xfId="19416" xr:uid="{074E946F-6FD6-4240-A054-FBD533CE7F93}"/>
    <cellStyle name="Comma 2 6 2" xfId="19862" xr:uid="{CA264A0E-F8BE-47B0-962E-18653486E319}"/>
    <cellStyle name="Comma 2 6 3" xfId="20228" xr:uid="{17727496-25D2-44BA-B27B-F9126F0C652A}"/>
    <cellStyle name="Comma 2 6 4" xfId="20594" xr:uid="{96D73A94-AD24-4E0D-907A-3425D012B59A}"/>
    <cellStyle name="Comma 2 7" xfId="19505" xr:uid="{2429AE6A-5189-4E2C-AA53-57DFD1245E94}"/>
    <cellStyle name="Comma 2 7 2" xfId="19939" xr:uid="{C2DE4FC6-0586-4F8E-91CE-F3408E687C0C}"/>
    <cellStyle name="Comma 2 7 3" xfId="20305" xr:uid="{08C6218C-FE00-4444-8816-F2646939A9C5}"/>
    <cellStyle name="Comma 2 7 4" xfId="20671" xr:uid="{6174529C-54F4-4FE8-A32A-80348FB5D72F}"/>
    <cellStyle name="Comma 2 8" xfId="19602" xr:uid="{C55686EE-89D2-41D9-AFE5-7B103EDD8064}"/>
    <cellStyle name="Comma 2 8 2" xfId="20035" xr:uid="{D7644EC8-B5B6-4749-94C2-0A3AFCE4E674}"/>
    <cellStyle name="Comma 2 8 3" xfId="20401" xr:uid="{8BE8BB51-A922-4835-9FB1-084178ECEBC8}"/>
    <cellStyle name="Comma 2 8 4" xfId="20767" xr:uid="{0450AE4E-086D-4655-8161-D8E3C82F80F7}"/>
    <cellStyle name="Comma 2 9" xfId="19706" xr:uid="{DD9ED8E2-9772-4628-B8B1-DED18AD01259}"/>
    <cellStyle name="Comma 3" xfId="22" xr:uid="{73AEDF63-E7CA-4F03-BA14-CD0668DDA0E8}"/>
    <cellStyle name="Comma 3 10" xfId="19705" xr:uid="{F377DBB3-9AA1-4123-B65E-A5A7B262C4C5}"/>
    <cellStyle name="Comma 3 11" xfId="20131" xr:uid="{679E496C-7DC3-464A-9947-991F0A051743}"/>
    <cellStyle name="Comma 3 12" xfId="20497" xr:uid="{D63E78B2-6482-47AD-A683-EDEE72E190F3}"/>
    <cellStyle name="Comma 3 2" xfId="53" xr:uid="{31510780-F69B-4720-962B-085A7F92C7B4}"/>
    <cellStyle name="Comma 3 2 10" xfId="20501" xr:uid="{B6B27918-DDF5-493F-B437-AC2DF688110A}"/>
    <cellStyle name="Comma 3 2 2" xfId="124" xr:uid="{A52D9F41-7751-4040-9EFE-6CFBAFB47D0A}"/>
    <cellStyle name="Comma 3 2 2 2" xfId="7236" xr:uid="{C943234E-57DB-4856-B0D5-EC0CCB2215E5}"/>
    <cellStyle name="Comma 3 2 2 2 2" xfId="8876" xr:uid="{DE0FB034-0BD8-4432-BE6F-BFB646E32DB7}"/>
    <cellStyle name="Comma 3 2 2 2 2 2" xfId="19489" xr:uid="{E8345FD4-D9FE-4FE8-A0AE-CB8F9EDED165}"/>
    <cellStyle name="Comma 3 2 2 2 2 2 2" xfId="19934" xr:uid="{CB46A9E5-6EE8-4191-BFB2-C9CA548FD44B}"/>
    <cellStyle name="Comma 3 2 2 2 2 2 3" xfId="20300" xr:uid="{8952B223-7E88-4B25-8500-7F07D6DF1C77}"/>
    <cellStyle name="Comma 3 2 2 2 2 2 4" xfId="20666" xr:uid="{595AF1E2-554E-45A0-839A-5CD9E561C611}"/>
    <cellStyle name="Comma 3 2 2 2 2 3" xfId="19596" xr:uid="{7E31246A-3859-4C62-8D43-ACCF5C5D587B}"/>
    <cellStyle name="Comma 3 2 2 2 2 3 2" xfId="20030" xr:uid="{394BE59A-2D24-48CB-8D52-E3073B0C9F33}"/>
    <cellStyle name="Comma 3 2 2 2 2 3 3" xfId="20396" xr:uid="{5BFDCA88-3DBA-4CCA-A4A2-6D82C5A98D51}"/>
    <cellStyle name="Comma 3 2 2 2 2 3 4" xfId="20762" xr:uid="{6B9693B4-7C51-49E6-8944-7EA1A90331A8}"/>
    <cellStyle name="Comma 3 2 2 2 2 4" xfId="19693" xr:uid="{EC5D55A9-9B2A-4616-BF8F-CED2AAB5B909}"/>
    <cellStyle name="Comma 3 2 2 2 2 4 2" xfId="20126" xr:uid="{7A11D5B0-1578-43A0-BF5B-D37836A2399F}"/>
    <cellStyle name="Comma 3 2 2 2 2 4 3" xfId="20492" xr:uid="{FB9A2CDD-B983-48AA-B846-758196F035AB}"/>
    <cellStyle name="Comma 3 2 2 2 2 4 4" xfId="20858" xr:uid="{41C55167-2A55-4DDD-AB4B-CA36DCBA7F16}"/>
    <cellStyle name="Comma 3 2 2 2 2 5" xfId="19857" xr:uid="{DEE4F912-61BB-4851-899B-449E3E80DD85}"/>
    <cellStyle name="Comma 3 2 2 2 2 6" xfId="20223" xr:uid="{6D843348-59D2-453E-A20B-10C695F7D8DC}"/>
    <cellStyle name="Comma 3 2 2 2 2 7" xfId="20589" xr:uid="{5AE47D96-090A-4DBC-89E6-E11668F447E0}"/>
    <cellStyle name="Comma 3 2 2 2 3" xfId="19452" xr:uid="{047996DD-67F3-4894-9626-08C5E285931C}"/>
    <cellStyle name="Comma 3 2 2 2 3 2" xfId="19897" xr:uid="{91B5359C-09B8-493E-9A9C-A4A0C0D66D0B}"/>
    <cellStyle name="Comma 3 2 2 2 3 3" xfId="20263" xr:uid="{99D49970-D957-4D0B-9B84-687556575EBE}"/>
    <cellStyle name="Comma 3 2 2 2 3 4" xfId="20629" xr:uid="{4D39ABAC-B548-4DBD-A714-2151EE939EE4}"/>
    <cellStyle name="Comma 3 2 2 2 4" xfId="19561" xr:uid="{D9C9CDA2-DA9E-44B5-8263-D528D8CD55B1}"/>
    <cellStyle name="Comma 3 2 2 2 4 2" xfId="19995" xr:uid="{3382FE96-85C8-41BF-B6C2-9A5A9BC85308}"/>
    <cellStyle name="Comma 3 2 2 2 4 3" xfId="20361" xr:uid="{30298B1F-73C6-4EC8-AEA1-6365376D124F}"/>
    <cellStyle name="Comma 3 2 2 2 4 4" xfId="20727" xr:uid="{1E2976E7-7E98-479B-BE82-E60D18740B0E}"/>
    <cellStyle name="Comma 3 2 2 2 5" xfId="19658" xr:uid="{38371600-75CE-4F10-8308-62504511C32A}"/>
    <cellStyle name="Comma 3 2 2 2 5 2" xfId="20091" xr:uid="{9512C225-11F4-459A-B3C4-75C053C37AAF}"/>
    <cellStyle name="Comma 3 2 2 2 5 3" xfId="20457" xr:uid="{425EDEDA-A243-42C3-B73C-C61383C185B8}"/>
    <cellStyle name="Comma 3 2 2 2 5 4" xfId="20823" xr:uid="{D9EADCEB-841E-4C1B-8152-A597E787013D}"/>
    <cellStyle name="Comma 3 2 2 2 6" xfId="19822" xr:uid="{E01D8B91-887C-4D88-8E4E-C10EFD498EC3}"/>
    <cellStyle name="Comma 3 2 2 2 7" xfId="20188" xr:uid="{4DC753CA-A036-4988-9278-04C31685A603}"/>
    <cellStyle name="Comma 3 2 2 2 8" xfId="20554" xr:uid="{4B5201BD-553D-4471-A56D-F5D49EF8F727}"/>
    <cellStyle name="Comma 3 2 2 3" xfId="8176" xr:uid="{9F119405-ED5F-4E07-B845-D1A8C312FAE9}"/>
    <cellStyle name="Comma 3 2 2 3 2" xfId="19470" xr:uid="{FF3335F8-8231-4631-8F33-6C0AF3EDD871}"/>
    <cellStyle name="Comma 3 2 2 3 2 2" xfId="19915" xr:uid="{9A3E544D-5E86-4867-8821-651D7C6544EC}"/>
    <cellStyle name="Comma 3 2 2 3 2 3" xfId="20281" xr:uid="{28CFD6C3-F619-46F7-AF56-743E32CAD8CE}"/>
    <cellStyle name="Comma 3 2 2 3 2 4" xfId="20647" xr:uid="{58DA3330-C395-410B-B947-819447D63AB9}"/>
    <cellStyle name="Comma 3 2 2 3 3" xfId="19578" xr:uid="{C4A46862-F030-462A-9402-1330470C718F}"/>
    <cellStyle name="Comma 3 2 2 3 3 2" xfId="20012" xr:uid="{A3503AB6-D23F-4AC7-B5FE-991EFE8F8C9B}"/>
    <cellStyle name="Comma 3 2 2 3 3 3" xfId="20378" xr:uid="{26748A03-A6A1-466B-91F5-17312A376C33}"/>
    <cellStyle name="Comma 3 2 2 3 3 4" xfId="20744" xr:uid="{6923F2B8-2424-45CA-9B89-069D01D380EF}"/>
    <cellStyle name="Comma 3 2 2 3 4" xfId="19675" xr:uid="{21F4920D-4C98-45D1-A892-77CB288CA47D}"/>
    <cellStyle name="Comma 3 2 2 3 4 2" xfId="20108" xr:uid="{F448D193-8752-4AD5-9C8F-40FDF57F989B}"/>
    <cellStyle name="Comma 3 2 2 3 4 3" xfId="20474" xr:uid="{03EFE491-EDF2-403A-98CA-1E29CC1258C4}"/>
    <cellStyle name="Comma 3 2 2 3 4 4" xfId="20840" xr:uid="{04D2FCB1-3876-4A52-87F7-67E15ECAE18B}"/>
    <cellStyle name="Comma 3 2 2 3 5" xfId="19839" xr:uid="{D4EFC926-041D-49F9-8022-9393750ED913}"/>
    <cellStyle name="Comma 3 2 2 3 6" xfId="20205" xr:uid="{B30771E4-6E15-4150-B1C5-270DFB7F6D50}"/>
    <cellStyle name="Comma 3 2 2 3 7" xfId="20571" xr:uid="{17790DFF-B8C9-44F0-8C9B-905DB5A8C965}"/>
    <cellStyle name="Comma 3 2 2 4" xfId="19433" xr:uid="{1B4A2106-F82E-45F8-8677-F484C4C8E265}"/>
    <cellStyle name="Comma 3 2 2 4 2" xfId="19878" xr:uid="{CD58822B-38A1-4F45-B278-EF937771062C}"/>
    <cellStyle name="Comma 3 2 2 4 3" xfId="20244" xr:uid="{D74292CB-55F5-46BD-B924-79EA7190BF0F}"/>
    <cellStyle name="Comma 3 2 2 4 4" xfId="20610" xr:uid="{B348CABF-E279-4724-A52C-47C8469FC5D4}"/>
    <cellStyle name="Comma 3 2 2 5" xfId="19522" xr:uid="{214142AF-4849-4F62-9DB6-3BBDD52E86FA}"/>
    <cellStyle name="Comma 3 2 2 5 2" xfId="19956" xr:uid="{15F99C1A-D535-4196-87DB-000E79232EFF}"/>
    <cellStyle name="Comma 3 2 2 5 3" xfId="20322" xr:uid="{1EE0B116-8AE6-4A2C-BDF1-4836ABC73107}"/>
    <cellStyle name="Comma 3 2 2 5 4" xfId="20688" xr:uid="{DCB80F3F-CD7A-461D-BDC4-7EBA809123E3}"/>
    <cellStyle name="Comma 3 2 2 6" xfId="19619" xr:uid="{D925D169-39CA-47E0-9514-0FA664787C23}"/>
    <cellStyle name="Comma 3 2 2 6 2" xfId="20052" xr:uid="{9B42E322-29DF-4DD5-B134-725CC6DB0E33}"/>
    <cellStyle name="Comma 3 2 2 6 3" xfId="20418" xr:uid="{E72C2FB1-FB06-4109-B27C-ED7771A8924C}"/>
    <cellStyle name="Comma 3 2 2 6 4" xfId="20784" xr:uid="{6A57CF02-F2F1-470E-88C3-C8E4703E3E1E}"/>
    <cellStyle name="Comma 3 2 2 7" xfId="19732" xr:uid="{7B96DB74-45D7-4E33-A2DA-EADB458233CF}"/>
    <cellStyle name="Comma 3 2 2 8" xfId="20149" xr:uid="{A590BFB7-0F07-430A-8264-FC7D9573C328}"/>
    <cellStyle name="Comma 3 2 2 9" xfId="20515" xr:uid="{250E7429-53C1-4C10-82B2-40055CFD530C}"/>
    <cellStyle name="Comma 3 2 3" xfId="6991" xr:uid="{678F28B1-B942-48F7-BE66-F381222523A0}"/>
    <cellStyle name="Comma 3 2 3 2" xfId="8630" xr:uid="{DFE67F1B-C52E-442C-9194-A84D8B81BB59}"/>
    <cellStyle name="Comma 3 2 3 2 2" xfId="19477" xr:uid="{57C02350-9845-4DE5-B60F-9256F86CCE46}"/>
    <cellStyle name="Comma 3 2 3 2 2 2" xfId="19922" xr:uid="{C9BB08FA-5BD4-4761-A223-C86A46C83B36}"/>
    <cellStyle name="Comma 3 2 3 2 2 3" xfId="20288" xr:uid="{45A4C787-D617-4064-BBA2-F9B935293D03}"/>
    <cellStyle name="Comma 3 2 3 2 2 4" xfId="20654" xr:uid="{6B5B8EA8-0E82-4B49-A1AE-744587C0F4F9}"/>
    <cellStyle name="Comma 3 2 3 2 3" xfId="19584" xr:uid="{5F57EF3D-3173-474F-B4B7-3F122AE90F52}"/>
    <cellStyle name="Comma 3 2 3 2 3 2" xfId="20018" xr:uid="{52921F4C-68B7-4CB2-A56D-84D032A8DEEB}"/>
    <cellStyle name="Comma 3 2 3 2 3 3" xfId="20384" xr:uid="{46E4C99E-BB05-49E2-83AD-A2186B2F8537}"/>
    <cellStyle name="Comma 3 2 3 2 3 4" xfId="20750" xr:uid="{36B5CDAD-8BFB-41E1-8394-4E6007469F62}"/>
    <cellStyle name="Comma 3 2 3 2 4" xfId="19681" xr:uid="{B4A18336-9845-4F24-B504-6EEEC1FE444B}"/>
    <cellStyle name="Comma 3 2 3 2 4 2" xfId="20114" xr:uid="{C3478146-1BA2-437B-9F38-F323BD8606FE}"/>
    <cellStyle name="Comma 3 2 3 2 4 3" xfId="20480" xr:uid="{55A61D92-EFB5-416D-968C-A791F3DA8E33}"/>
    <cellStyle name="Comma 3 2 3 2 4 4" xfId="20846" xr:uid="{1C826A92-C1C9-4BC7-A28D-8341E0C110A5}"/>
    <cellStyle name="Comma 3 2 3 2 5" xfId="19845" xr:uid="{47E4E189-6F92-4BB2-BD7E-5E84C736DB18}"/>
    <cellStyle name="Comma 3 2 3 2 6" xfId="20211" xr:uid="{274AB89D-4A15-48F6-B767-46F9B4476F91}"/>
    <cellStyle name="Comma 3 2 3 2 7" xfId="20577" xr:uid="{2259C880-7A1C-414A-818A-BC74465CAD57}"/>
    <cellStyle name="Comma 3 2 3 3" xfId="19440" xr:uid="{9C48F787-452D-4282-9BC1-19DE3D003EDF}"/>
    <cellStyle name="Comma 3 2 3 3 2" xfId="19885" xr:uid="{61B48DFE-10FF-47A8-8B7F-C9107A797972}"/>
    <cellStyle name="Comma 3 2 3 3 3" xfId="20251" xr:uid="{68F5CC6E-E3CC-407E-B29E-E84B295F56B4}"/>
    <cellStyle name="Comma 3 2 3 3 4" xfId="20617" xr:uid="{B9EF6E5E-7821-4F36-B20C-4B348F16114B}"/>
    <cellStyle name="Comma 3 2 3 4" xfId="19550" xr:uid="{6AEDCD9C-DE9C-445B-9A3F-CE9EACCD23D0}"/>
    <cellStyle name="Comma 3 2 3 4 2" xfId="19984" xr:uid="{1C4B7632-5055-4D4D-BBCA-0C86F4AD2CAF}"/>
    <cellStyle name="Comma 3 2 3 4 3" xfId="20350" xr:uid="{F45074F5-3E5E-4086-BC1A-9AF78EE1E79A}"/>
    <cellStyle name="Comma 3 2 3 4 4" xfId="20716" xr:uid="{D277D08F-1B96-434F-8542-87CB5D54F734}"/>
    <cellStyle name="Comma 3 2 3 5" xfId="19647" xr:uid="{247BF9E4-EECC-43C2-B537-73287E4672EF}"/>
    <cellStyle name="Comma 3 2 3 5 2" xfId="20080" xr:uid="{66A567E0-4F24-4988-8F4B-A61567BA2A13}"/>
    <cellStyle name="Comma 3 2 3 5 3" xfId="20446" xr:uid="{10F2F468-72AD-46CC-ABA1-6E8BAB64CEF0}"/>
    <cellStyle name="Comma 3 2 3 5 4" xfId="20812" xr:uid="{2614A1BE-FBD6-4A74-B8BA-2B5AD757B46E}"/>
    <cellStyle name="Comma 3 2 3 6" xfId="19811" xr:uid="{C7DB4684-7A24-4AF9-95B3-53FF3D2EE0BF}"/>
    <cellStyle name="Comma 3 2 3 7" xfId="20177" xr:uid="{90A8089C-3F17-4782-95D2-9984A364ED75}"/>
    <cellStyle name="Comma 3 2 3 8" xfId="20543" xr:uid="{539EA581-6310-45F5-8ED8-55E3E66F338D}"/>
    <cellStyle name="Comma 3 2 4" xfId="7791" xr:uid="{5D360B9E-98CF-401D-A884-115211235DE9}"/>
    <cellStyle name="Comma 3 2 4 2" xfId="19458" xr:uid="{D59E8A08-6D4E-43AD-BDC5-8283FCE88344}"/>
    <cellStyle name="Comma 3 2 4 2 2" xfId="19903" xr:uid="{B51B4504-291D-4BD2-92C9-85ABE2A55DF1}"/>
    <cellStyle name="Comma 3 2 4 2 3" xfId="20269" xr:uid="{A1AA0FA6-7392-46ED-927F-2368DD88E2C3}"/>
    <cellStyle name="Comma 3 2 4 2 4" xfId="20635" xr:uid="{DECAB4BD-EAD0-4090-95E8-2DBA3D330167}"/>
    <cellStyle name="Comma 3 2 4 3" xfId="19566" xr:uid="{2F524FC3-5176-48BC-83B9-E01192EBD5ED}"/>
    <cellStyle name="Comma 3 2 4 3 2" xfId="20000" xr:uid="{D458E8F7-928C-4358-94D8-3EF48DD71BBF}"/>
    <cellStyle name="Comma 3 2 4 3 3" xfId="20366" xr:uid="{54A9BA2E-1C59-4386-ABF5-F337F7C06FCD}"/>
    <cellStyle name="Comma 3 2 4 3 4" xfId="20732" xr:uid="{A26EC7DB-07AD-4A8C-82FC-546BAB9B7E5A}"/>
    <cellStyle name="Comma 3 2 4 4" xfId="19663" xr:uid="{AE2D946E-A3DF-4251-BD26-9035F1CF8570}"/>
    <cellStyle name="Comma 3 2 4 4 2" xfId="20096" xr:uid="{239CF47F-4D26-4D31-AC0B-D1E387E517E3}"/>
    <cellStyle name="Comma 3 2 4 4 3" xfId="20462" xr:uid="{2E0DB3E4-C6DE-4BAE-9C29-08785E08381A}"/>
    <cellStyle name="Comma 3 2 4 4 4" xfId="20828" xr:uid="{7D6E79C5-E9E3-4A41-BB44-7F46B30FF5D9}"/>
    <cellStyle name="Comma 3 2 4 5" xfId="19827" xr:uid="{53DAFEE7-F984-4DAF-B8C7-D3CF7A3C58AB}"/>
    <cellStyle name="Comma 3 2 4 6" xfId="20193" xr:uid="{5F365DF5-7E1C-4F4C-A285-2F2B5E4A60E9}"/>
    <cellStyle name="Comma 3 2 4 7" xfId="20559" xr:uid="{1424899F-FB6C-40F2-950D-FA219054FDF5}"/>
    <cellStyle name="Comma 3 2 5" xfId="19420" xr:uid="{03606BAF-4677-49E6-9971-D0C0593EF2DA}"/>
    <cellStyle name="Comma 3 2 5 2" xfId="19866" xr:uid="{C27383D8-3AD7-4847-97C3-866B7DA75ECF}"/>
    <cellStyle name="Comma 3 2 5 3" xfId="20232" xr:uid="{596EB4CE-DBA6-45B1-8320-9A55B9B8CFFE}"/>
    <cellStyle name="Comma 3 2 5 4" xfId="20598" xr:uid="{D1B6D7B9-C79C-4984-8E97-97CCAC13DB37}"/>
    <cellStyle name="Comma 3 2 6" xfId="19508" xr:uid="{E9819FC0-BD74-4339-AE20-CD954FDF29BA}"/>
    <cellStyle name="Comma 3 2 6 2" xfId="19942" xr:uid="{FC00FC0B-7358-4503-84CE-DCB852727D35}"/>
    <cellStyle name="Comma 3 2 6 3" xfId="20308" xr:uid="{EA7B92A5-8172-41DD-B483-DF56711A8B25}"/>
    <cellStyle name="Comma 3 2 6 4" xfId="20674" xr:uid="{7350415A-9703-4025-85DD-61B0648100B6}"/>
    <cellStyle name="Comma 3 2 7" xfId="19605" xr:uid="{51A33BF2-BF00-4CDE-AF7E-E330D6184B2F}"/>
    <cellStyle name="Comma 3 2 7 2" xfId="20038" xr:uid="{A987D035-8D96-4F1D-BA0E-1E9A4BEF424F}"/>
    <cellStyle name="Comma 3 2 7 3" xfId="20404" xr:uid="{0B79383B-7C35-4C9D-A734-E7F2B3A067B4}"/>
    <cellStyle name="Comma 3 2 7 4" xfId="20770" xr:uid="{9F7128E6-BDDB-408B-9176-AFFDF2ACB74C}"/>
    <cellStyle name="Comma 3 2 8" xfId="19712" xr:uid="{C9E061EB-A95F-4B36-94A4-0659756737C1}"/>
    <cellStyle name="Comma 3 2 9" xfId="20135" xr:uid="{4F6431BE-C0AA-42FE-9420-D645B6520B1E}"/>
    <cellStyle name="Comma 3 3" xfId="78" xr:uid="{DD8D61F4-EFAB-43D6-9D93-678617735004}"/>
    <cellStyle name="Comma 3 3 2" xfId="150" xr:uid="{CC84B916-3D56-4BFF-B913-975DB7906726}"/>
    <cellStyle name="Comma 3 3 2 2" xfId="8631" xr:uid="{70C8D3E0-3869-482C-A6D7-CB6CED023634}"/>
    <cellStyle name="Comma 3 3 2 2 2" xfId="19478" xr:uid="{6990660E-A175-477B-8243-07AB572EA773}"/>
    <cellStyle name="Comma 3 3 2 2 2 2" xfId="19923" xr:uid="{E90BF91A-8E92-49AC-8CE6-C83C6411C4DC}"/>
    <cellStyle name="Comma 3 3 2 2 2 3" xfId="20289" xr:uid="{4BBE5C15-798B-41A7-9081-5EB42B3BDC78}"/>
    <cellStyle name="Comma 3 3 2 2 2 4" xfId="20655" xr:uid="{6C2457F3-DC2C-4BEF-952A-19E601C7568F}"/>
    <cellStyle name="Comma 3 3 2 2 3" xfId="19585" xr:uid="{0F54ECE1-F579-4BCC-9CFD-01E9321B6EFB}"/>
    <cellStyle name="Comma 3 3 2 2 3 2" xfId="20019" xr:uid="{05EC5853-BAFE-4C58-AEC3-726AE8F0AF1B}"/>
    <cellStyle name="Comma 3 3 2 2 3 3" xfId="20385" xr:uid="{69DDCC72-0CE6-4194-9801-B67AD71198EC}"/>
    <cellStyle name="Comma 3 3 2 2 3 4" xfId="20751" xr:uid="{CA342632-B363-4FDD-997B-608A53054354}"/>
    <cellStyle name="Comma 3 3 2 2 4" xfId="19682" xr:uid="{A309D712-D2A2-4EE7-B7AE-A1A6FFB84128}"/>
    <cellStyle name="Comma 3 3 2 2 4 2" xfId="20115" xr:uid="{E3481872-BAF8-48CD-9495-1C1ED7BD101D}"/>
    <cellStyle name="Comma 3 3 2 2 4 3" xfId="20481" xr:uid="{1E3B1B52-9213-4852-A655-3EB3551E01B9}"/>
    <cellStyle name="Comma 3 3 2 2 4 4" xfId="20847" xr:uid="{B357419E-0959-4F12-BB55-C6528E381CFA}"/>
    <cellStyle name="Comma 3 3 2 2 5" xfId="19846" xr:uid="{85161173-77DA-4E70-94FE-2212FDD2FD57}"/>
    <cellStyle name="Comma 3 3 2 2 6" xfId="20212" xr:uid="{F9705EBA-F75D-4420-9374-89A72D0EE910}"/>
    <cellStyle name="Comma 3 3 2 2 7" xfId="20578" xr:uid="{0239CA3B-BDEA-4C4C-89EB-D60C95A2C83F}"/>
    <cellStyle name="Comma 3 3 2 3" xfId="19441" xr:uid="{0809DBDD-1C83-4845-B43D-F11EE648AD70}"/>
    <cellStyle name="Comma 3 3 2 3 2" xfId="19886" xr:uid="{ED4F219A-861E-413F-A8D4-AFFB09646812}"/>
    <cellStyle name="Comma 3 3 2 3 3" xfId="20252" xr:uid="{17EE3858-C408-423E-9FA0-F792B06D5D0F}"/>
    <cellStyle name="Comma 3 3 2 3 4" xfId="20618" xr:uid="{FDD18CBC-A956-47C9-A688-92A8313C1D80}"/>
    <cellStyle name="Comma 3 3 2 4" xfId="19531" xr:uid="{E4579A4F-5A70-4100-8EEF-C68705D24E8F}"/>
    <cellStyle name="Comma 3 3 2 4 2" xfId="19965" xr:uid="{D4B46D76-5D6A-46FC-9441-0E02D4FC827B}"/>
    <cellStyle name="Comma 3 3 2 4 3" xfId="20331" xr:uid="{6EDD4817-954D-483D-B849-0A77BEF76C3D}"/>
    <cellStyle name="Comma 3 3 2 4 4" xfId="20697" xr:uid="{69BB368A-61D8-47A9-A513-462E32AD03DC}"/>
    <cellStyle name="Comma 3 3 2 5" xfId="19628" xr:uid="{C5A38EB7-66FB-46C9-8E73-577F5EBD713F}"/>
    <cellStyle name="Comma 3 3 2 5 2" xfId="20061" xr:uid="{70B7E9E7-FCAD-4441-8EEB-4DC194E2CF73}"/>
    <cellStyle name="Comma 3 3 2 5 3" xfId="20427" xr:uid="{541E74D6-44C2-4375-B884-BE2BD0ECFA1A}"/>
    <cellStyle name="Comma 3 3 2 5 4" xfId="20793" xr:uid="{4438ACA2-B01C-446A-A951-0237CFD4DC1B}"/>
    <cellStyle name="Comma 3 3 2 6" xfId="19741" xr:uid="{C558DF99-EBFD-4546-AEEB-A0CA776E2073}"/>
    <cellStyle name="Comma 3 3 2 7" xfId="20158" xr:uid="{F992065B-1971-4117-A777-7843F9C5CAAF}"/>
    <cellStyle name="Comma 3 3 2 8" xfId="20524" xr:uid="{69FD1632-879C-46A4-8D6A-B18A754D853A}"/>
    <cellStyle name="Comma 3 3 3" xfId="7792" xr:uid="{9EFC2B69-EADA-4959-A8D5-E302570BBCC1}"/>
    <cellStyle name="Comma 3 3 3 2" xfId="19459" xr:uid="{E08D5CC2-8BB7-4302-8C42-CC4CB675565E}"/>
    <cellStyle name="Comma 3 3 3 2 2" xfId="19904" xr:uid="{7F9D2B94-37FE-46AA-99BD-9E5EFD40FD6A}"/>
    <cellStyle name="Comma 3 3 3 2 3" xfId="20270" xr:uid="{656331CF-31A0-4C1F-8113-7F149F278567}"/>
    <cellStyle name="Comma 3 3 3 2 4" xfId="20636" xr:uid="{951A109A-BA7A-4ED5-8D18-D544E2E593FD}"/>
    <cellStyle name="Comma 3 3 3 3" xfId="19567" xr:uid="{8AE5BC21-9C96-4FFB-B611-EFD386CDEA60}"/>
    <cellStyle name="Comma 3 3 3 3 2" xfId="20001" xr:uid="{6AFED1F8-B71B-420C-9F05-5884F1C07A36}"/>
    <cellStyle name="Comma 3 3 3 3 3" xfId="20367" xr:uid="{FC093D17-5E0B-4243-9F4B-B3967CCD20D2}"/>
    <cellStyle name="Comma 3 3 3 3 4" xfId="20733" xr:uid="{2FB57AF9-25E4-49AB-B42C-59EDAB7506D2}"/>
    <cellStyle name="Comma 3 3 3 4" xfId="19664" xr:uid="{C0765722-ED9C-4E2F-9477-D31714D5462C}"/>
    <cellStyle name="Comma 3 3 3 4 2" xfId="20097" xr:uid="{47DB06BA-EC26-474B-AB67-24214683954B}"/>
    <cellStyle name="Comma 3 3 3 4 3" xfId="20463" xr:uid="{A55897DB-50E7-4405-9A67-C731F2D4CEE2}"/>
    <cellStyle name="Comma 3 3 3 4 4" xfId="20829" xr:uid="{ACFD5A23-990A-4E58-95C5-C59F6A88AF1C}"/>
    <cellStyle name="Comma 3 3 3 5" xfId="19828" xr:uid="{D1783509-5C18-4453-B2E9-356A23F13F00}"/>
    <cellStyle name="Comma 3 3 3 6" xfId="20194" xr:uid="{35BC11E9-D983-42D9-B7B0-8D9A1C58B866}"/>
    <cellStyle name="Comma 3 3 3 7" xfId="20560" xr:uid="{44FDF45D-9B31-41BE-982F-1AA80E3A49D3}"/>
    <cellStyle name="Comma 3 3 4" xfId="19421" xr:uid="{BCB0AC51-0987-4CDA-AFC5-65D3547FE039}"/>
    <cellStyle name="Comma 3 3 4 2" xfId="19867" xr:uid="{119C4055-7273-4A1E-955B-726AF0112328}"/>
    <cellStyle name="Comma 3 3 4 3" xfId="20233" xr:uid="{FB99C3A8-3110-4D3F-8C3B-D31CFE3C16E9}"/>
    <cellStyle name="Comma 3 3 4 4" xfId="20599" xr:uid="{962A721E-74D9-4C22-A177-099927C9D5C7}"/>
    <cellStyle name="Comma 3 3 5" xfId="19515" xr:uid="{5E511C03-A94D-44A5-9439-E036BCC21AFE}"/>
    <cellStyle name="Comma 3 3 5 2" xfId="19949" xr:uid="{21482E32-BD84-471C-8D2F-11F585827A88}"/>
    <cellStyle name="Comma 3 3 5 3" xfId="20315" xr:uid="{F88A729A-1C77-4468-9DC8-E0C01B70D441}"/>
    <cellStyle name="Comma 3 3 5 4" xfId="20681" xr:uid="{558DD83B-9844-4C31-A106-C2A33672B50D}"/>
    <cellStyle name="Comma 3 3 6" xfId="19612" xr:uid="{B1735F52-9F07-44B9-8135-F736E34EC47C}"/>
    <cellStyle name="Comma 3 3 6 2" xfId="20045" xr:uid="{58F0024C-BAB4-418F-A320-9FE1C8767B1E}"/>
    <cellStyle name="Comma 3 3 6 3" xfId="20411" xr:uid="{5EB0FAC7-B9CE-4B57-8862-1220043E3EA5}"/>
    <cellStyle name="Comma 3 3 6 4" xfId="20777" xr:uid="{DED04F63-BAED-4042-9491-525062D1AA30}"/>
    <cellStyle name="Comma 3 3 7" xfId="19724" xr:uid="{390CE536-FAEA-4069-9BE4-EE4DAC89F83F}"/>
    <cellStyle name="Comma 3 3 8" xfId="20142" xr:uid="{6E99CE5E-CB49-454B-BA3D-75247863A4BA}"/>
    <cellStyle name="Comma 3 3 9" xfId="20508" xr:uid="{F1541991-3721-4DD9-B86D-8FCE863EE64B}"/>
    <cellStyle name="Comma 3 4" xfId="94" xr:uid="{48269D5B-D145-4274-8F92-D8FFDD35D94E}"/>
    <cellStyle name="Comma 3 4 2" xfId="6523" xr:uid="{42D5C7F8-452C-44D5-9ABF-6A7B75BA868C}"/>
    <cellStyle name="Comma 3 4 3" xfId="19518" xr:uid="{3259E141-8EC0-4878-9D87-99EC86D28D32}"/>
    <cellStyle name="Comma 3 4 3 2" xfId="19952" xr:uid="{FBF22CC7-396B-400D-97AF-4857ACDFF902}"/>
    <cellStyle name="Comma 3 4 3 3" xfId="20318" xr:uid="{83449300-DAD4-478B-B6B1-4FC5FE160244}"/>
    <cellStyle name="Comma 3 4 3 4" xfId="20684" xr:uid="{CC485688-DC1A-47C9-B177-9896A23442FC}"/>
    <cellStyle name="Comma 3 4 4" xfId="19615" xr:uid="{4F2229BB-9C4D-4DFE-A076-44E58B5CAE4D}"/>
    <cellStyle name="Comma 3 4 4 2" xfId="20048" xr:uid="{7FE15337-B10C-4356-9DED-67EA51BDE20F}"/>
    <cellStyle name="Comma 3 4 4 3" xfId="20414" xr:uid="{B64D71D6-0BBE-4606-BD96-3CB0A5D8A30B}"/>
    <cellStyle name="Comma 3 4 4 4" xfId="20780" xr:uid="{425B8A1B-926B-4402-9475-EBCC33D05FD1}"/>
    <cellStyle name="Comma 3 4 5" xfId="19727" xr:uid="{84A2262F-EBF3-4606-9714-3CD00ACA2B1A}"/>
    <cellStyle name="Comma 3 4 6" xfId="20145" xr:uid="{85D7D226-CAD4-4233-8FDE-5F39379EBD86}"/>
    <cellStyle name="Comma 3 4 7" xfId="20511" xr:uid="{6A3E294B-3D15-4A6A-BF54-CE70D5D970E2}"/>
    <cellStyle name="Comma 3 5" xfId="6990" xr:uid="{94A902E8-F394-41FD-A4E4-0978F85423F9}"/>
    <cellStyle name="Comma 3 5 2" xfId="8629" xr:uid="{4221CF63-F2CA-4FE3-AA3C-14061938CB48}"/>
    <cellStyle name="Comma 3 5 2 2" xfId="19476" xr:uid="{FAD99B4F-23A9-43F1-8836-42C362164254}"/>
    <cellStyle name="Comma 3 5 2 2 2" xfId="19921" xr:uid="{B59BD062-07A9-41A9-AA30-5B978061EF50}"/>
    <cellStyle name="Comma 3 5 2 2 3" xfId="20287" xr:uid="{FC640626-A8EE-478D-A57E-DE281AA5C77B}"/>
    <cellStyle name="Comma 3 5 2 2 4" xfId="20653" xr:uid="{C441F91B-3A4E-4649-8210-F098CEC32F0B}"/>
    <cellStyle name="Comma 3 5 2 3" xfId="19583" xr:uid="{7534621D-7728-4B5F-B1FB-4F36E0EF9836}"/>
    <cellStyle name="Comma 3 5 2 3 2" xfId="20017" xr:uid="{14F5479B-CE1D-4B5A-854E-760FD8052667}"/>
    <cellStyle name="Comma 3 5 2 3 3" xfId="20383" xr:uid="{4955A8E8-CA53-46A0-BEDF-E87A3DF3D20B}"/>
    <cellStyle name="Comma 3 5 2 3 4" xfId="20749" xr:uid="{89B99B4A-76B8-4CAC-8C5F-3762FE81BEF3}"/>
    <cellStyle name="Comma 3 5 2 4" xfId="19680" xr:uid="{D44643D6-50DD-4D5F-AE92-3C4056912C24}"/>
    <cellStyle name="Comma 3 5 2 4 2" xfId="20113" xr:uid="{7CA5324D-48C3-4D1F-B922-00A29117F348}"/>
    <cellStyle name="Comma 3 5 2 4 3" xfId="20479" xr:uid="{512F3E18-7044-4CF1-B935-C3684F45FA70}"/>
    <cellStyle name="Comma 3 5 2 4 4" xfId="20845" xr:uid="{3D5C1B22-A976-427C-BD0C-D5D18DD1EB56}"/>
    <cellStyle name="Comma 3 5 2 5" xfId="19844" xr:uid="{81A26A33-B190-4D29-9778-FB1CFE97F4F1}"/>
    <cellStyle name="Comma 3 5 2 6" xfId="20210" xr:uid="{5623A83E-C1F9-4D5A-B989-AA433573675B}"/>
    <cellStyle name="Comma 3 5 2 7" xfId="20576" xr:uid="{1439BF36-C592-4BDE-A65D-A2C4BF1487EA}"/>
    <cellStyle name="Comma 3 5 3" xfId="19439" xr:uid="{9ED8D35D-DFE0-4365-B9F0-BC6B94E06A2D}"/>
    <cellStyle name="Comma 3 5 3 2" xfId="19884" xr:uid="{272AB7E8-4640-4F3F-BC7E-0F4D4470B5E6}"/>
    <cellStyle name="Comma 3 5 3 3" xfId="20250" xr:uid="{A43FE6F4-87F3-4BC4-B861-4A3C635B1990}"/>
    <cellStyle name="Comma 3 5 3 4" xfId="20616" xr:uid="{14CA7BA5-DA2B-46F6-BA33-9888E4AFB271}"/>
    <cellStyle name="Comma 3 5 4" xfId="19549" xr:uid="{FF1F2E7A-5205-4198-AA33-64331CA57A77}"/>
    <cellStyle name="Comma 3 5 4 2" xfId="19983" xr:uid="{B209577F-73B7-4C44-BE67-D6E26227AB3C}"/>
    <cellStyle name="Comma 3 5 4 3" xfId="20349" xr:uid="{1A1CBEBE-B8FF-4C24-936B-8E4370761904}"/>
    <cellStyle name="Comma 3 5 4 4" xfId="20715" xr:uid="{D1053249-F9A1-40D5-A666-61FC9E74ECF2}"/>
    <cellStyle name="Comma 3 5 5" xfId="19646" xr:uid="{EAF6FBC2-47C0-4013-AF18-560B9364A64B}"/>
    <cellStyle name="Comma 3 5 5 2" xfId="20079" xr:uid="{3F93D9C0-6E30-4C7B-BF88-8BFCB3290578}"/>
    <cellStyle name="Comma 3 5 5 3" xfId="20445" xr:uid="{7C1DEA5A-CFC4-4AA3-90E5-62381F762833}"/>
    <cellStyle name="Comma 3 5 5 4" xfId="20811" xr:uid="{28809FBE-6F67-4521-B4F8-3274AC69CDC0}"/>
    <cellStyle name="Comma 3 5 6" xfId="19810" xr:uid="{EC6AA23E-55B9-4A38-ADBD-3B239796AC39}"/>
    <cellStyle name="Comma 3 5 7" xfId="20176" xr:uid="{8F57EDD1-6FF2-4ABE-A99F-17B860B97AEC}"/>
    <cellStyle name="Comma 3 5 8" xfId="20542" xr:uid="{AD9E9E7D-7F17-4F67-A729-739AD6D54098}"/>
    <cellStyle name="Comma 3 6" xfId="7790" xr:uid="{D800EF3D-EF2A-40E6-B0A8-6F4CD99E97DA}"/>
    <cellStyle name="Comma 3 6 2" xfId="19457" xr:uid="{8BAB283F-4B8C-4DE4-B268-5907C7A4C957}"/>
    <cellStyle name="Comma 3 6 2 2" xfId="19902" xr:uid="{C06AC925-8341-444D-810D-0D7841547786}"/>
    <cellStyle name="Comma 3 6 2 3" xfId="20268" xr:uid="{4C8DF6FD-482B-43B9-9CEE-C82B6A7A2590}"/>
    <cellStyle name="Comma 3 6 2 4" xfId="20634" xr:uid="{AD00CA3A-2F61-485B-ACDC-4CC4DAB1AC3B}"/>
    <cellStyle name="Comma 3 6 3" xfId="19565" xr:uid="{5537838C-0571-4608-BE94-982BE7FDCCE3}"/>
    <cellStyle name="Comma 3 6 3 2" xfId="19999" xr:uid="{D030353D-4881-42AB-8ADC-693A618C257B}"/>
    <cellStyle name="Comma 3 6 3 3" xfId="20365" xr:uid="{FF5CF9B2-DAEC-4E34-88E1-031CC34943CA}"/>
    <cellStyle name="Comma 3 6 3 4" xfId="20731" xr:uid="{AAEBD7D7-7069-464A-84FC-253735E64BED}"/>
    <cellStyle name="Comma 3 6 4" xfId="19662" xr:uid="{FDA0698F-4EB1-4A88-A15A-6F2799E3BA0B}"/>
    <cellStyle name="Comma 3 6 4 2" xfId="20095" xr:uid="{EDBA46D1-D46C-49A3-92BA-87DE9832C4D3}"/>
    <cellStyle name="Comma 3 6 4 3" xfId="20461" xr:uid="{0E91CB65-83AD-443C-9E4A-E0E53334DC5B}"/>
    <cellStyle name="Comma 3 6 4 4" xfId="20827" xr:uid="{3EEADDF9-490D-43AF-B9B1-3BB4CFFC31FD}"/>
    <cellStyle name="Comma 3 6 5" xfId="19826" xr:uid="{D42D0995-ED0E-4684-85BA-CA8537136850}"/>
    <cellStyle name="Comma 3 6 6" xfId="20192" xr:uid="{225EFB10-0F0A-4E4C-9CE3-A7D2EF8B8ED2}"/>
    <cellStyle name="Comma 3 6 7" xfId="20558" xr:uid="{10EABCD4-03DB-42E3-A1DC-60601CB15CCD}"/>
    <cellStyle name="Comma 3 7" xfId="19419" xr:uid="{BA55AC93-989E-49FF-993B-162C00FFF5AD}"/>
    <cellStyle name="Comma 3 7 2" xfId="19865" xr:uid="{02FCEF60-9188-4976-B996-FD4604C37F31}"/>
    <cellStyle name="Comma 3 7 3" xfId="20231" xr:uid="{54D5FA58-1B7B-4B43-A3BE-BCD74D36AE8F}"/>
    <cellStyle name="Comma 3 7 4" xfId="20597" xr:uid="{E948AE9A-9378-416D-A2E0-708274BC92B5}"/>
    <cellStyle name="Comma 3 8" xfId="19504" xr:uid="{5E052DEF-6FA8-4724-AE98-F942ACB7B380}"/>
    <cellStyle name="Comma 3 8 2" xfId="19938" xr:uid="{091C85EF-9576-4151-999A-AB73C4EFFE36}"/>
    <cellStyle name="Comma 3 8 3" xfId="20304" xr:uid="{560AE0AF-125D-4276-A78F-3F485F6DCF16}"/>
    <cellStyle name="Comma 3 8 4" xfId="20670" xr:uid="{A5733EFF-D53A-46FC-95E4-506D04776D6B}"/>
    <cellStyle name="Comma 3 9" xfId="19601" xr:uid="{D5F22C24-8104-4458-BD06-DD8A0849C4D2}"/>
    <cellStyle name="Comma 3 9 2" xfId="20034" xr:uid="{4AFA1B42-44E2-4FBC-AD85-0740A1E0EBED}"/>
    <cellStyle name="Comma 3 9 3" xfId="20400" xr:uid="{99B23426-E306-4608-BEB7-1C7ACFB2CC89}"/>
    <cellStyle name="Comma 3 9 4" xfId="20766" xr:uid="{6EF45BD7-5B10-4E35-A331-56F40FE8B554}"/>
    <cellStyle name="Comma 4" xfId="51" xr:uid="{31F87A8B-FF6A-41B7-99B9-D5BAF1355606}"/>
    <cellStyle name="Comma 4 10" xfId="20134" xr:uid="{FA4D2120-2A19-4611-BB11-6A2B2681992B}"/>
    <cellStyle name="Comma 4 11" xfId="20500" xr:uid="{0C6B1EAC-AD5A-41A2-B074-44AE6E12766C}"/>
    <cellStyle name="Comma 4 2" xfId="122" xr:uid="{EF030E43-3820-475B-923C-C3051A58663F}"/>
    <cellStyle name="Comma 4 2 10" xfId="20514" xr:uid="{E010405D-3CF4-49DA-890B-437BBA604DFC}"/>
    <cellStyle name="Comma 4 2 2" xfId="6993" xr:uid="{DEB3DAF1-2AB5-4968-8674-FB892A4F1494}"/>
    <cellStyle name="Comma 4 2 2 2" xfId="8633" xr:uid="{76D7B664-1FE6-4BCB-A129-115F80F2C367}"/>
    <cellStyle name="Comma 4 2 2 2 2" xfId="19480" xr:uid="{A9C55149-95F9-47DC-BC65-381A786790F2}"/>
    <cellStyle name="Comma 4 2 2 2 2 2" xfId="19925" xr:uid="{39B8FDEC-3733-4D01-B257-EAD212642FE8}"/>
    <cellStyle name="Comma 4 2 2 2 2 3" xfId="20291" xr:uid="{7B3611C2-C97E-4C9B-8B86-4519C006333F}"/>
    <cellStyle name="Comma 4 2 2 2 2 4" xfId="20657" xr:uid="{40A42BAD-6AAD-4319-BA35-DAAB76801A2B}"/>
    <cellStyle name="Comma 4 2 2 2 3" xfId="19587" xr:uid="{52C001B2-56CD-4EB0-88E4-4CE832904D99}"/>
    <cellStyle name="Comma 4 2 2 2 3 2" xfId="20021" xr:uid="{FAD50E91-4BBE-41E4-B652-72A523CE4827}"/>
    <cellStyle name="Comma 4 2 2 2 3 3" xfId="20387" xr:uid="{011C7BFA-C8BD-4313-98B4-A87C75A84AF5}"/>
    <cellStyle name="Comma 4 2 2 2 3 4" xfId="20753" xr:uid="{1348F586-38AD-47F4-AFC2-31FE878D5B90}"/>
    <cellStyle name="Comma 4 2 2 2 4" xfId="19684" xr:uid="{800C956D-73AE-4616-A9B8-4CEE4D35B1ED}"/>
    <cellStyle name="Comma 4 2 2 2 4 2" xfId="20117" xr:uid="{5F1C4FBD-B415-40C4-84C4-677F13BDEDA8}"/>
    <cellStyle name="Comma 4 2 2 2 4 3" xfId="20483" xr:uid="{7537FAEF-538F-41D3-BF5C-FF6EF462C9BA}"/>
    <cellStyle name="Comma 4 2 2 2 4 4" xfId="20849" xr:uid="{63337EC2-C11E-4761-A3D5-8DA56DC9B7D0}"/>
    <cellStyle name="Comma 4 2 2 2 5" xfId="19848" xr:uid="{E680D7DC-8EC6-4A1B-982C-F5299095DD87}"/>
    <cellStyle name="Comma 4 2 2 2 6" xfId="20214" xr:uid="{D144918B-97FE-41B9-A297-43555AFC2163}"/>
    <cellStyle name="Comma 4 2 2 2 7" xfId="20580" xr:uid="{E7751B0E-3CEA-4209-B80F-6DEB27DA6C4C}"/>
    <cellStyle name="Comma 4 2 2 3" xfId="19443" xr:uid="{6B8F31D4-4EA1-4BB8-8CB4-066350FE8D6F}"/>
    <cellStyle name="Comma 4 2 2 3 2" xfId="19888" xr:uid="{9C6C4010-FD9D-42DE-BEB8-E01B20B4FDD8}"/>
    <cellStyle name="Comma 4 2 2 3 3" xfId="20254" xr:uid="{AE87E378-1C3F-49D2-BDB7-62468EB31E02}"/>
    <cellStyle name="Comma 4 2 2 3 4" xfId="20620" xr:uid="{B110FE03-23F9-4609-AF5C-F03DE1A6FF02}"/>
    <cellStyle name="Comma 4 2 2 4" xfId="19552" xr:uid="{8D48B630-BC74-44D3-AF87-CD7D1B7CC762}"/>
    <cellStyle name="Comma 4 2 2 4 2" xfId="19986" xr:uid="{7D5B3235-2C19-4DBB-BB50-C0D8BAA2B691}"/>
    <cellStyle name="Comma 4 2 2 4 3" xfId="20352" xr:uid="{759758E3-043B-43F0-9AC6-37317117ED40}"/>
    <cellStyle name="Comma 4 2 2 4 4" xfId="20718" xr:uid="{E5D0439C-346C-4C3A-BBB0-591A59F8E121}"/>
    <cellStyle name="Comma 4 2 2 5" xfId="19649" xr:uid="{CEB037B2-36FE-428C-B4F5-8083E366B411}"/>
    <cellStyle name="Comma 4 2 2 5 2" xfId="20082" xr:uid="{3D8358D5-C47A-426D-B540-E9F624D93A03}"/>
    <cellStyle name="Comma 4 2 2 5 3" xfId="20448" xr:uid="{EDB5A6D8-5B9B-4C44-8FB5-8BD19FE59B02}"/>
    <cellStyle name="Comma 4 2 2 5 4" xfId="20814" xr:uid="{5B5390F0-10F2-4351-AA31-11B195124B22}"/>
    <cellStyle name="Comma 4 2 2 6" xfId="19813" xr:uid="{9153818D-931A-4477-8146-D1B9FE031B74}"/>
    <cellStyle name="Comma 4 2 2 7" xfId="20179" xr:uid="{C36A9D9E-4A88-4F8E-89A9-A531CF9D96CE}"/>
    <cellStyle name="Comma 4 2 2 8" xfId="20545" xr:uid="{8E756E31-4F69-4B40-9585-10F70B963E10}"/>
    <cellStyle name="Comma 4 2 3" xfId="7794" xr:uid="{54F8E651-3FDD-4651-92DD-FEC91368DC26}"/>
    <cellStyle name="Comma 4 2 3 2" xfId="19461" xr:uid="{5B9F000F-DC55-4143-B64A-38D09352C528}"/>
    <cellStyle name="Comma 4 2 3 2 2" xfId="19906" xr:uid="{CD85D0B3-B275-4CF0-AE7C-7CA3BC33B106}"/>
    <cellStyle name="Comma 4 2 3 2 3" xfId="20272" xr:uid="{A16F8611-D89A-461C-8DA6-431970F1FC17}"/>
    <cellStyle name="Comma 4 2 3 2 4" xfId="20638" xr:uid="{FF1B6C32-04B0-4E1F-915D-EA0099523B13}"/>
    <cellStyle name="Comma 4 2 3 3" xfId="19569" xr:uid="{611D1506-7752-43C1-810B-B3FB771EE493}"/>
    <cellStyle name="Comma 4 2 3 3 2" xfId="20003" xr:uid="{F97ED330-FA43-4011-BA64-CA98E6BD1CE8}"/>
    <cellStyle name="Comma 4 2 3 3 3" xfId="20369" xr:uid="{B2FFF36D-EBD8-4BA3-8E0F-366D0C1CEDD6}"/>
    <cellStyle name="Comma 4 2 3 3 4" xfId="20735" xr:uid="{861F2B23-A6E0-45A7-B2A9-A990E99AE15F}"/>
    <cellStyle name="Comma 4 2 3 4" xfId="19666" xr:uid="{1FA3882C-010E-4BF0-A1BF-04A89073845B}"/>
    <cellStyle name="Comma 4 2 3 4 2" xfId="20099" xr:uid="{42D27495-702C-4647-AEAE-E6B511430674}"/>
    <cellStyle name="Comma 4 2 3 4 3" xfId="20465" xr:uid="{216272E9-97BD-4429-9282-844EDD51769E}"/>
    <cellStyle name="Comma 4 2 3 4 4" xfId="20831" xr:uid="{1A87C0AE-CAA6-477F-A97E-2CE3C3FBBB3F}"/>
    <cellStyle name="Comma 4 2 3 5" xfId="19830" xr:uid="{DFEA5A6C-C66A-4496-B1FD-A0AB2B3BCD24}"/>
    <cellStyle name="Comma 4 2 3 6" xfId="20196" xr:uid="{A76E663D-37ED-428A-A2FB-5BC3B6F87CA6}"/>
    <cellStyle name="Comma 4 2 3 7" xfId="20562" xr:uid="{53FF73E6-E047-44DD-BDD6-8B14271C0DB7}"/>
    <cellStyle name="Comma 4 2 4" xfId="849" xr:uid="{27DA4417-B5DC-4481-BD9D-0D88AA818C73}"/>
    <cellStyle name="Comma 4 2 4 2" xfId="19536" xr:uid="{D83E87FE-B44A-457E-A681-C44299A5246D}"/>
    <cellStyle name="Comma 4 2 4 2 2" xfId="19970" xr:uid="{09D77A89-81C5-4C96-B232-37A8EEF79CD4}"/>
    <cellStyle name="Comma 4 2 4 2 3" xfId="20336" xr:uid="{2B1166AF-DF91-4960-9614-8101609FF626}"/>
    <cellStyle name="Comma 4 2 4 2 4" xfId="20702" xr:uid="{668C0DE7-4278-48A2-AC37-657DA38D5108}"/>
    <cellStyle name="Comma 4 2 4 3" xfId="19633" xr:uid="{437137A6-6D2C-44AB-8F9E-9F7B5C6B0666}"/>
    <cellStyle name="Comma 4 2 4 3 2" xfId="20066" xr:uid="{2F43EECE-1677-46CC-A28C-C24288F998B0}"/>
    <cellStyle name="Comma 4 2 4 3 3" xfId="20432" xr:uid="{AC09FB18-BB92-4E45-A019-F0A1BB32FD87}"/>
    <cellStyle name="Comma 4 2 4 3 4" xfId="20798" xr:uid="{084BB9F1-7F5E-429E-B4A7-D2812C4D9293}"/>
    <cellStyle name="Comma 4 2 4 4" xfId="19746" xr:uid="{00878AE7-E622-4D18-B5B6-5E9C18A00BCC}"/>
    <cellStyle name="Comma 4 2 4 5" xfId="20163" xr:uid="{D2075031-E04A-4CE5-BDBE-17E4F8B3E084}"/>
    <cellStyle name="Comma 4 2 4 6" xfId="20529" xr:uid="{341604D7-5924-4EA7-BE0E-CF8CC1271F06}"/>
    <cellStyle name="Comma 4 2 5" xfId="19423" xr:uid="{D71B0EBA-C260-4009-8D9A-D20D78E1FEB2}"/>
    <cellStyle name="Comma 4 2 5 2" xfId="19869" xr:uid="{56D9EEDA-3D73-4AEB-AFCA-421899652F7E}"/>
    <cellStyle name="Comma 4 2 5 3" xfId="20235" xr:uid="{3C1A6018-3694-470D-BBE4-52092ABAAE5A}"/>
    <cellStyle name="Comma 4 2 5 4" xfId="20601" xr:uid="{3E215D95-1183-4CFA-AFDC-77A7183EB9B1}"/>
    <cellStyle name="Comma 4 2 6" xfId="19521" xr:uid="{782F63D1-9E10-4EBE-8A92-F8DF620D6B5F}"/>
    <cellStyle name="Comma 4 2 6 2" xfId="19955" xr:uid="{B31CC0C1-015E-4194-8109-C40A7ADE0744}"/>
    <cellStyle name="Comma 4 2 6 3" xfId="20321" xr:uid="{72B83F07-57CD-4326-89A0-C69CF03CA200}"/>
    <cellStyle name="Comma 4 2 6 4" xfId="20687" xr:uid="{7E8C6928-FF25-46CD-B0B2-B928B6752BA4}"/>
    <cellStyle name="Comma 4 2 7" xfId="19618" xr:uid="{2B2CE732-7CD2-4477-88F2-C0515576F170}"/>
    <cellStyle name="Comma 4 2 7 2" xfId="20051" xr:uid="{D46833E7-C219-4D14-B1FC-B0D8FBF3B2D8}"/>
    <cellStyle name="Comma 4 2 7 3" xfId="20417" xr:uid="{1A733A2C-2A8B-4ACC-95C8-245DB7766979}"/>
    <cellStyle name="Comma 4 2 7 4" xfId="20783" xr:uid="{05CC2E15-20E8-49E0-84FD-8A06D192E5BA}"/>
    <cellStyle name="Comma 4 2 8" xfId="19731" xr:uid="{0006C237-99EE-4A5A-91ED-C132B0B3801D}"/>
    <cellStyle name="Comma 4 2 9" xfId="20148" xr:uid="{C175A5C3-0EC9-4DF7-AB65-6E50A87EAA6D}"/>
    <cellStyle name="Comma 4 3" xfId="6992" xr:uid="{43BC4979-0772-4196-9670-723C1ADC135A}"/>
    <cellStyle name="Comma 4 3 2" xfId="8632" xr:uid="{3794002C-8491-4D2C-B595-0EAD65A9853B}"/>
    <cellStyle name="Comma 4 3 2 2" xfId="19479" xr:uid="{CD844127-9D02-41BA-8369-479A31DCEEEE}"/>
    <cellStyle name="Comma 4 3 2 2 2" xfId="19924" xr:uid="{27F6B9EC-E28F-43F2-816C-011FF95D93E6}"/>
    <cellStyle name="Comma 4 3 2 2 3" xfId="20290" xr:uid="{C7308DC8-5829-497C-BC78-C3E7ED5971BF}"/>
    <cellStyle name="Comma 4 3 2 2 4" xfId="20656" xr:uid="{F7B4E166-DB6C-41DE-BD6A-683E030A1404}"/>
    <cellStyle name="Comma 4 3 2 3" xfId="19586" xr:uid="{C51ABAC4-EF49-4BC9-8329-2CA0DC0395CC}"/>
    <cellStyle name="Comma 4 3 2 3 2" xfId="20020" xr:uid="{29CC32D3-A855-4348-AA73-84E63A404945}"/>
    <cellStyle name="Comma 4 3 2 3 3" xfId="20386" xr:uid="{AED39348-2178-4098-A0D9-EF7A7DA6158E}"/>
    <cellStyle name="Comma 4 3 2 3 4" xfId="20752" xr:uid="{4AE26484-CA49-4DF1-B5D9-ACED82047A87}"/>
    <cellStyle name="Comma 4 3 2 4" xfId="19683" xr:uid="{B72F6990-43D9-415A-A6CF-9C1052971B0F}"/>
    <cellStyle name="Comma 4 3 2 4 2" xfId="20116" xr:uid="{8234DBA9-F151-476E-8F03-796F6E25BB90}"/>
    <cellStyle name="Comma 4 3 2 4 3" xfId="20482" xr:uid="{05A26776-7ADC-4205-BD95-EEEAD251C26F}"/>
    <cellStyle name="Comma 4 3 2 4 4" xfId="20848" xr:uid="{C3EF6A15-4AB9-47E1-9D9C-EAE3A9F2713A}"/>
    <cellStyle name="Comma 4 3 2 5" xfId="19847" xr:uid="{6F71ECF8-E7BD-4BEF-9FDE-F3B76B7A2088}"/>
    <cellStyle name="Comma 4 3 2 6" xfId="20213" xr:uid="{B218209E-D39B-4843-AE09-0487C4928556}"/>
    <cellStyle name="Comma 4 3 2 7" xfId="20579" xr:uid="{333196E7-1D70-4A46-819B-679F1866B2DC}"/>
    <cellStyle name="Comma 4 3 3" xfId="19442" xr:uid="{35FD8B31-99CA-4487-8146-AD8712F0FCB7}"/>
    <cellStyle name="Comma 4 3 3 2" xfId="19887" xr:uid="{60843410-409B-44FA-B72A-886A23E58E6A}"/>
    <cellStyle name="Comma 4 3 3 3" xfId="20253" xr:uid="{F2B4E72D-A7D2-4CBE-8BB0-47DEE32459FD}"/>
    <cellStyle name="Comma 4 3 3 4" xfId="20619" xr:uid="{233E1B87-AF4F-49D5-8BB2-C8CD03C51627}"/>
    <cellStyle name="Comma 4 3 4" xfId="19551" xr:uid="{C80C5FE9-B387-4B45-96EF-D77F828F1EDF}"/>
    <cellStyle name="Comma 4 3 4 2" xfId="19985" xr:uid="{A3DCD086-DF02-4FA1-9757-AD0C5F9D6773}"/>
    <cellStyle name="Comma 4 3 4 3" xfId="20351" xr:uid="{9494FD75-F8D2-4B0A-A5CA-DB8B119B3C5C}"/>
    <cellStyle name="Comma 4 3 4 4" xfId="20717" xr:uid="{B05C85AF-4EBC-4CAD-AF1D-0DE2565916C7}"/>
    <cellStyle name="Comma 4 3 5" xfId="19648" xr:uid="{C206C351-567B-4931-B1DD-F506AC28300D}"/>
    <cellStyle name="Comma 4 3 5 2" xfId="20081" xr:uid="{F21DAABB-4106-4392-A302-E338ECA8AF4A}"/>
    <cellStyle name="Comma 4 3 5 3" xfId="20447" xr:uid="{BED27353-6474-4B46-83DB-F5BAFA52726F}"/>
    <cellStyle name="Comma 4 3 5 4" xfId="20813" xr:uid="{8C8EA945-BBF8-4671-B2F3-1A10F45DB26E}"/>
    <cellStyle name="Comma 4 3 6" xfId="19812" xr:uid="{EFE4ECA9-8337-4290-AD96-B49417AA6E28}"/>
    <cellStyle name="Comma 4 3 7" xfId="20178" xr:uid="{449AD47A-9BAC-4DA2-B0B8-9D570FEAF588}"/>
    <cellStyle name="Comma 4 3 8" xfId="20544" xr:uid="{5881A76B-0C7B-420E-B601-C45731C9591F}"/>
    <cellStyle name="Comma 4 4" xfId="7793" xr:uid="{AA6F0D77-D521-42A6-9D93-08629413496B}"/>
    <cellStyle name="Comma 4 4 2" xfId="19460" xr:uid="{FE0E9214-3C51-4979-A286-1B609A221319}"/>
    <cellStyle name="Comma 4 4 2 2" xfId="19905" xr:uid="{578F5DF1-C1F9-4DB3-95FB-F18C4EB4A06F}"/>
    <cellStyle name="Comma 4 4 2 3" xfId="20271" xr:uid="{ED505915-F65D-4089-AFC7-A6535091FB17}"/>
    <cellStyle name="Comma 4 4 2 4" xfId="20637" xr:uid="{9D84D565-711F-400D-8180-340293DB336D}"/>
    <cellStyle name="Comma 4 4 3" xfId="19568" xr:uid="{9FAE47D6-C964-466F-9A40-A5EBEC36C825}"/>
    <cellStyle name="Comma 4 4 3 2" xfId="20002" xr:uid="{4F9F9298-CC1D-4A12-B482-4FBBFF10B6C4}"/>
    <cellStyle name="Comma 4 4 3 3" xfId="20368" xr:uid="{83B5DC31-D06E-499C-ADC9-E47E91A39019}"/>
    <cellStyle name="Comma 4 4 3 4" xfId="20734" xr:uid="{EE0F7BA9-761F-4AE7-81A3-7643E1314C51}"/>
    <cellStyle name="Comma 4 4 4" xfId="19665" xr:uid="{C02F73CB-C51C-4E14-A358-C56AF2C94D99}"/>
    <cellStyle name="Comma 4 4 4 2" xfId="20098" xr:uid="{BAE1E2ED-2895-4703-A1BA-30B0A66E8143}"/>
    <cellStyle name="Comma 4 4 4 3" xfId="20464" xr:uid="{142F6C2D-7B60-49B2-8876-B6D4BE748B52}"/>
    <cellStyle name="Comma 4 4 4 4" xfId="20830" xr:uid="{A3EB6138-A6CF-46BA-8A4A-D15FE6D5E763}"/>
    <cellStyle name="Comma 4 4 5" xfId="19829" xr:uid="{1BBE5E5C-9C44-484B-9D4D-999DF1D34754}"/>
    <cellStyle name="Comma 4 4 6" xfId="20195" xr:uid="{3888127E-5181-4423-8530-5C3C888264F8}"/>
    <cellStyle name="Comma 4 4 7" xfId="20561" xr:uid="{1542996D-E631-43EC-9CB4-D31B86414D5F}"/>
    <cellStyle name="Comma 4 5" xfId="848" xr:uid="{18781563-BD4B-4886-9712-E9BBFF281E1F}"/>
    <cellStyle name="Comma 4 5 2" xfId="19535" xr:uid="{6C2022F8-B406-4B0A-8463-7DF5DBB6393F}"/>
    <cellStyle name="Comma 4 5 2 2" xfId="19969" xr:uid="{2A9D6583-E2A8-4B72-89BB-7447420B29A8}"/>
    <cellStyle name="Comma 4 5 2 3" xfId="20335" xr:uid="{694B6FBE-0884-4E28-A9C9-9E901C5EAC49}"/>
    <cellStyle name="Comma 4 5 2 4" xfId="20701" xr:uid="{BD52C3D6-9BA0-43E5-9F04-6AE0B5B71F52}"/>
    <cellStyle name="Comma 4 5 3" xfId="19632" xr:uid="{0BD6005B-9406-4385-925A-42547AC30A1D}"/>
    <cellStyle name="Comma 4 5 3 2" xfId="20065" xr:uid="{65F2051E-252F-44F1-8AC0-D1FD9A1411D0}"/>
    <cellStyle name="Comma 4 5 3 3" xfId="20431" xr:uid="{1D77DD40-AAC7-432E-A392-4B6F55B892C9}"/>
    <cellStyle name="Comma 4 5 3 4" xfId="20797" xr:uid="{384E5B71-70D3-440C-B67D-B82AF380851E}"/>
    <cellStyle name="Comma 4 5 4" xfId="19745" xr:uid="{153FDC78-1D0C-4FB7-A72B-0DC571956D9E}"/>
    <cellStyle name="Comma 4 5 5" xfId="20162" xr:uid="{F7978954-BFC4-4DB4-899F-A1C808DB074A}"/>
    <cellStyle name="Comma 4 5 6" xfId="20528" xr:uid="{072DB17A-A167-4022-A034-B00D75144B72}"/>
    <cellStyle name="Comma 4 6" xfId="19422" xr:uid="{14956EC9-97E3-490C-AA25-A4904C6CB263}"/>
    <cellStyle name="Comma 4 6 2" xfId="19868" xr:uid="{27F45C46-3ECE-48F0-9985-9057B6D5566D}"/>
    <cellStyle name="Comma 4 6 3" xfId="20234" xr:uid="{16AA399B-22C8-4953-B893-E622E5FC50CE}"/>
    <cellStyle name="Comma 4 6 4" xfId="20600" xr:uid="{AD6CCDCA-01D6-4E11-B674-D220A29492F4}"/>
    <cellStyle name="Comma 4 7" xfId="19507" xr:uid="{CF9006AA-46AA-4000-8585-0822297F477A}"/>
    <cellStyle name="Comma 4 7 2" xfId="19941" xr:uid="{FD573DF3-D90A-4F5E-B109-7164A4CA9B4A}"/>
    <cellStyle name="Comma 4 7 3" xfId="20307" xr:uid="{9A2CEA63-987D-4FB1-99EF-D9C4E2DCBDC5}"/>
    <cellStyle name="Comma 4 7 4" xfId="20673" xr:uid="{A80E0C19-A177-4F42-9B46-E340200826A2}"/>
    <cellStyle name="Comma 4 8" xfId="19604" xr:uid="{CA4A5611-F87B-4D20-9B02-F325DFDF9403}"/>
    <cellStyle name="Comma 4 8 2" xfId="20037" xr:uid="{161F2B59-AF4F-4C6E-9673-E09D9C939218}"/>
    <cellStyle name="Comma 4 8 3" xfId="20403" xr:uid="{68F745CD-6047-4249-B009-C299309790E0}"/>
    <cellStyle name="Comma 4 8 4" xfId="20769" xr:uid="{E302F9A2-53F8-4C6E-8D6E-E0BA1A98B038}"/>
    <cellStyle name="Comma 4 9" xfId="19711" xr:uid="{88C2057E-2079-49D8-BD4D-44E75325E589}"/>
    <cellStyle name="Comma 5" xfId="61" xr:uid="{CD5ADD7B-3476-4535-B8CA-15316C8B6637}"/>
    <cellStyle name="Comma 5 10" xfId="19716" xr:uid="{DF6E979F-5D15-4EDF-B92E-5A1C1511B5D2}"/>
    <cellStyle name="Comma 5 11" xfId="20137" xr:uid="{A2BC5212-5573-4960-88A3-7271A7BCB0C9}"/>
    <cellStyle name="Comma 5 12" xfId="20503" xr:uid="{D5EC1A66-BB4E-4753-9775-CE21AC283F2E}"/>
    <cellStyle name="Comma 5 2" xfId="132" xr:uid="{A5E8DC67-B48E-4DC2-8BEF-27372F344440}"/>
    <cellStyle name="Comma 5 2 10" xfId="20517" xr:uid="{51423EAE-4EC7-4A54-8ADA-FEE1BB066B1B}"/>
    <cellStyle name="Comma 5 2 2" xfId="6995" xr:uid="{9214FA7F-579D-4F4E-8465-F06C4A9C3F02}"/>
    <cellStyle name="Comma 5 2 2 2" xfId="8635" xr:uid="{71428EE8-236A-4D9F-98C2-73CCC410A224}"/>
    <cellStyle name="Comma 5 2 2 2 2" xfId="19482" xr:uid="{0D6F3FE5-D1AA-4949-A8FB-8DA4735FAAF9}"/>
    <cellStyle name="Comma 5 2 2 2 2 2" xfId="19927" xr:uid="{6B4FBB12-8374-47AC-8DD1-BE4164A67BEC}"/>
    <cellStyle name="Comma 5 2 2 2 2 3" xfId="20293" xr:uid="{6A4082E9-1526-4012-A10D-C4DDB5AE306F}"/>
    <cellStyle name="Comma 5 2 2 2 2 4" xfId="20659" xr:uid="{5B9FE7F3-5DE4-4B05-8DD3-85A904C1F7B5}"/>
    <cellStyle name="Comma 5 2 2 2 3" xfId="19589" xr:uid="{06370D55-D231-4270-A0B8-0F67B9A6A50B}"/>
    <cellStyle name="Comma 5 2 2 2 3 2" xfId="20023" xr:uid="{4F5292A7-2151-4E70-9AA3-C6012A00099C}"/>
    <cellStyle name="Comma 5 2 2 2 3 3" xfId="20389" xr:uid="{E7E878B2-E82E-4AE5-A1DB-823271D953C1}"/>
    <cellStyle name="Comma 5 2 2 2 3 4" xfId="20755" xr:uid="{A0504E4F-4071-4828-B788-34E3460A7933}"/>
    <cellStyle name="Comma 5 2 2 2 4" xfId="19686" xr:uid="{8CB1667C-D50E-49E7-8BA5-4E95AF908AEF}"/>
    <cellStyle name="Comma 5 2 2 2 4 2" xfId="20119" xr:uid="{6B44FC1C-C0B6-4989-B654-DE48D8274648}"/>
    <cellStyle name="Comma 5 2 2 2 4 3" xfId="20485" xr:uid="{FFD50B60-05B3-4AE0-A251-C5FAFC532737}"/>
    <cellStyle name="Comma 5 2 2 2 4 4" xfId="20851" xr:uid="{E9ACE9BF-1583-42EE-BB7E-228E654348B1}"/>
    <cellStyle name="Comma 5 2 2 2 5" xfId="19850" xr:uid="{A0CE04B9-1C55-484B-85CD-6E27C3AEC473}"/>
    <cellStyle name="Comma 5 2 2 2 6" xfId="20216" xr:uid="{56B3B002-4702-47C9-8228-FC292CAB1CC5}"/>
    <cellStyle name="Comma 5 2 2 2 7" xfId="20582" xr:uid="{87DC2E69-72EC-4A00-BEBE-945F68440FF7}"/>
    <cellStyle name="Comma 5 2 2 3" xfId="19445" xr:uid="{DD407B6F-EE28-4FA2-B6C8-A4129336A417}"/>
    <cellStyle name="Comma 5 2 2 3 2" xfId="19890" xr:uid="{ACACA0C4-A7D0-465B-80C1-98B53EDF3366}"/>
    <cellStyle name="Comma 5 2 2 3 3" xfId="20256" xr:uid="{463DD340-69E5-41DA-A7DD-9395B7770D6C}"/>
    <cellStyle name="Comma 5 2 2 3 4" xfId="20622" xr:uid="{D201B2A7-880D-44BB-AE2C-5DB028D5138F}"/>
    <cellStyle name="Comma 5 2 2 4" xfId="19554" xr:uid="{CB00A734-5BB4-4B66-A2BF-361FF34949DB}"/>
    <cellStyle name="Comma 5 2 2 4 2" xfId="19988" xr:uid="{308A610E-F50A-488C-80A9-36DA259DFC13}"/>
    <cellStyle name="Comma 5 2 2 4 3" xfId="20354" xr:uid="{5615AAD8-07DE-4B0D-8494-1A788FF3EB1E}"/>
    <cellStyle name="Comma 5 2 2 4 4" xfId="20720" xr:uid="{2E95D0AF-C1CA-4163-B217-7923373C52CB}"/>
    <cellStyle name="Comma 5 2 2 5" xfId="19651" xr:uid="{4D85B892-1B65-4376-B238-2EA051681F8F}"/>
    <cellStyle name="Comma 5 2 2 5 2" xfId="20084" xr:uid="{2B3E8EDA-2CEA-4D08-AED0-4941B57AB605}"/>
    <cellStyle name="Comma 5 2 2 5 3" xfId="20450" xr:uid="{0DCC4CB9-BB40-49F2-AAAE-6BE536A39638}"/>
    <cellStyle name="Comma 5 2 2 5 4" xfId="20816" xr:uid="{62D1CC62-8214-4E07-A755-3E4948A86FB8}"/>
    <cellStyle name="Comma 5 2 2 6" xfId="19815" xr:uid="{9FCD2D0C-E0BE-4B2B-8940-221B9BDFAD5D}"/>
    <cellStyle name="Comma 5 2 2 7" xfId="20181" xr:uid="{D3F878F4-3B1F-454D-A536-C1F7E5A93579}"/>
    <cellStyle name="Comma 5 2 2 8" xfId="20547" xr:uid="{4A6032FE-94FB-4E9C-85BC-A19976FEE61A}"/>
    <cellStyle name="Comma 5 2 3" xfId="7796" xr:uid="{7B076241-3A46-49C4-972F-5453B28A1CDD}"/>
    <cellStyle name="Comma 5 2 3 2" xfId="19463" xr:uid="{99EDF6FC-C7FF-4780-9C4D-545359148933}"/>
    <cellStyle name="Comma 5 2 3 2 2" xfId="19908" xr:uid="{1F8C2946-38D0-4537-999C-A9806928E4EB}"/>
    <cellStyle name="Comma 5 2 3 2 3" xfId="20274" xr:uid="{69DB26E1-E41E-4C36-9023-429FAC3F8FD3}"/>
    <cellStyle name="Comma 5 2 3 2 4" xfId="20640" xr:uid="{7B9A7CC0-5C6A-48DF-AB38-981D665E1D12}"/>
    <cellStyle name="Comma 5 2 3 3" xfId="19571" xr:uid="{87431099-FEE3-4DA6-A484-4F04833C7EA9}"/>
    <cellStyle name="Comma 5 2 3 3 2" xfId="20005" xr:uid="{962E1BDD-1B86-4D92-AF5E-83E0EECBF13C}"/>
    <cellStyle name="Comma 5 2 3 3 3" xfId="20371" xr:uid="{2BBF5A76-F070-4B8C-8DE3-5B4392FEBA65}"/>
    <cellStyle name="Comma 5 2 3 3 4" xfId="20737" xr:uid="{39A288B2-F985-4F7F-96AD-6195025319F3}"/>
    <cellStyle name="Comma 5 2 3 4" xfId="19668" xr:uid="{7B5A4916-7354-48E9-ADE1-1AB7A9BEB7FB}"/>
    <cellStyle name="Comma 5 2 3 4 2" xfId="20101" xr:uid="{4892D76F-9466-4409-B250-E7D323071239}"/>
    <cellStyle name="Comma 5 2 3 4 3" xfId="20467" xr:uid="{FA8512A8-B56D-4F10-9EAA-2A561D9E760B}"/>
    <cellStyle name="Comma 5 2 3 4 4" xfId="20833" xr:uid="{4A1AB9CA-9617-4F40-A5F5-93B8A71EA4F3}"/>
    <cellStyle name="Comma 5 2 3 5" xfId="19832" xr:uid="{799334F5-C783-4220-AB83-39646BF487D7}"/>
    <cellStyle name="Comma 5 2 3 6" xfId="20198" xr:uid="{8FF959C1-8ADC-43A3-A994-FC41096A94A9}"/>
    <cellStyle name="Comma 5 2 3 7" xfId="20564" xr:uid="{8EA427C9-21B5-473A-A272-936B2F29FD90}"/>
    <cellStyle name="Comma 5 2 4" xfId="851" xr:uid="{B1AD9EA8-7ABE-4016-BF61-CD7934A8880C}"/>
    <cellStyle name="Comma 5 2 4 2" xfId="19538" xr:uid="{20A5212F-4A25-4813-822A-EABC7A0A7593}"/>
    <cellStyle name="Comma 5 2 4 2 2" xfId="19972" xr:uid="{7D40F53D-7A51-407E-AA8F-A901C858E95E}"/>
    <cellStyle name="Comma 5 2 4 2 3" xfId="20338" xr:uid="{A7A8D8C4-2641-4E68-912A-3A0A708CD681}"/>
    <cellStyle name="Comma 5 2 4 2 4" xfId="20704" xr:uid="{2E739041-FD02-48A5-A8D5-BFA5EB0F7E52}"/>
    <cellStyle name="Comma 5 2 4 3" xfId="19635" xr:uid="{2B41326C-336B-4EDE-9B7A-7CC9213D6FAA}"/>
    <cellStyle name="Comma 5 2 4 3 2" xfId="20068" xr:uid="{EB3DA4F0-1B0E-4542-8EC6-89A5F89463C5}"/>
    <cellStyle name="Comma 5 2 4 3 3" xfId="20434" xr:uid="{A8F6F3E0-0551-494C-98D6-CA32D75AAF80}"/>
    <cellStyle name="Comma 5 2 4 3 4" xfId="20800" xr:uid="{D4AB5655-F685-4109-BA11-2CF617A33DF8}"/>
    <cellStyle name="Comma 5 2 4 4" xfId="19748" xr:uid="{1EAC93EB-BCA1-4012-92F1-A6DAE9555684}"/>
    <cellStyle name="Comma 5 2 4 5" xfId="20165" xr:uid="{201E86AC-85FA-4BD2-AD42-3711B0BC1A47}"/>
    <cellStyle name="Comma 5 2 4 6" xfId="20531" xr:uid="{771F595E-DEB3-4624-9CCE-62E5027A90CC}"/>
    <cellStyle name="Comma 5 2 5" xfId="19425" xr:uid="{0CA98D37-5E77-4E92-B71B-D4797B08CAB0}"/>
    <cellStyle name="Comma 5 2 5 2" xfId="19871" xr:uid="{36637A9D-3A12-4531-ABC9-2DA2CBF6E8D5}"/>
    <cellStyle name="Comma 5 2 5 3" xfId="20237" xr:uid="{AD9C298C-F66D-4D46-8B34-AE0C4A465E41}"/>
    <cellStyle name="Comma 5 2 5 4" xfId="20603" xr:uid="{D63F5F22-2EB7-4E54-908E-72811098127E}"/>
    <cellStyle name="Comma 5 2 6" xfId="19524" xr:uid="{43ACFEE8-223D-4E77-A0BF-0CD9EEA4FC76}"/>
    <cellStyle name="Comma 5 2 6 2" xfId="19958" xr:uid="{1D6C93C5-AC36-4C99-9D25-CB5A9F47297D}"/>
    <cellStyle name="Comma 5 2 6 3" xfId="20324" xr:uid="{9F601AF1-23D7-477D-8DC5-A6F03666BFC2}"/>
    <cellStyle name="Comma 5 2 6 4" xfId="20690" xr:uid="{07B2E5B3-2EF2-4964-B483-BB319487F59D}"/>
    <cellStyle name="Comma 5 2 7" xfId="19621" xr:uid="{881252E8-A2A7-4B6C-B3F3-DCCAE8C10034}"/>
    <cellStyle name="Comma 5 2 7 2" xfId="20054" xr:uid="{17EAF670-39DD-40AA-94CE-1E99EC44B36F}"/>
    <cellStyle name="Comma 5 2 7 3" xfId="20420" xr:uid="{CF8A8F1F-C726-47B1-8B7E-8837904118C3}"/>
    <cellStyle name="Comma 5 2 7 4" xfId="20786" xr:uid="{51DB6218-43B3-4645-9456-30B6815B7149}"/>
    <cellStyle name="Comma 5 2 8" xfId="19734" xr:uid="{FA9314D9-5EBA-4727-B8BF-B0631473D080}"/>
    <cellStyle name="Comma 5 2 9" xfId="20151" xr:uid="{8DFDFAF6-07F4-47DF-80A4-7D489DA417F7}"/>
    <cellStyle name="Comma 5 3" xfId="6525" xr:uid="{50009513-C551-440A-A6D0-8F02DBA8955B}"/>
    <cellStyle name="Comma 5 3 2" xfId="7237" xr:uid="{9C524764-62D7-4836-A9C8-4914EABD9141}"/>
    <cellStyle name="Comma 5 3 2 2" xfId="8877" xr:uid="{C0A3A1B5-37E7-4B78-88B2-E79AD297506C}"/>
    <cellStyle name="Comma 5 3 2 2 2" xfId="19490" xr:uid="{F703C23D-C8B9-49CE-9275-06BE97E0A93E}"/>
    <cellStyle name="Comma 5 3 2 2 2 2" xfId="19935" xr:uid="{FDEBD68C-C584-4878-8CAC-AC06CD7B21BF}"/>
    <cellStyle name="Comma 5 3 2 2 2 3" xfId="20301" xr:uid="{16DD5215-679F-4EC3-8D46-B96A79C1C29F}"/>
    <cellStyle name="Comma 5 3 2 2 2 4" xfId="20667" xr:uid="{B610C623-B4D1-4689-9D20-F8608FD26E77}"/>
    <cellStyle name="Comma 5 3 2 2 3" xfId="19597" xr:uid="{ED3F5690-12C1-4F3B-B728-6DD2C51834F9}"/>
    <cellStyle name="Comma 5 3 2 2 3 2" xfId="20031" xr:uid="{81FCDCE0-A706-4B22-8F0D-C46ABB10EE53}"/>
    <cellStyle name="Comma 5 3 2 2 3 3" xfId="20397" xr:uid="{37A8D3A8-3136-4DFA-BF08-528DD7851D9A}"/>
    <cellStyle name="Comma 5 3 2 2 3 4" xfId="20763" xr:uid="{F05C02C0-8085-4371-9850-5117DC0D99B8}"/>
    <cellStyle name="Comma 5 3 2 2 4" xfId="19694" xr:uid="{1F3142CD-AF29-41D4-8791-314AA78B187C}"/>
    <cellStyle name="Comma 5 3 2 2 4 2" xfId="20127" xr:uid="{D370F468-3C1A-488C-A2C8-577E888BAB67}"/>
    <cellStyle name="Comma 5 3 2 2 4 3" xfId="20493" xr:uid="{8AD0ACDA-5BC4-409E-A81E-FCE5F96E7D1C}"/>
    <cellStyle name="Comma 5 3 2 2 4 4" xfId="20859" xr:uid="{5E180818-D1A5-47FC-A1F1-DEF8B7FAE4BC}"/>
    <cellStyle name="Comma 5 3 2 2 5" xfId="19858" xr:uid="{39CF2C98-7775-4858-AF84-11F49467621B}"/>
    <cellStyle name="Comma 5 3 2 2 6" xfId="20224" xr:uid="{BDCC635A-AE0E-4D77-A4E0-358C57FA2D84}"/>
    <cellStyle name="Comma 5 3 2 2 7" xfId="20590" xr:uid="{730EB692-88AC-470A-8B48-5E1D095C6BBC}"/>
    <cellStyle name="Comma 5 3 2 3" xfId="19453" xr:uid="{7052689B-88CB-4C90-9409-787A1E217E14}"/>
    <cellStyle name="Comma 5 3 2 3 2" xfId="19898" xr:uid="{38E80D58-E9CF-4A8E-9680-95D94FB1B243}"/>
    <cellStyle name="Comma 5 3 2 3 3" xfId="20264" xr:uid="{978447C4-7EEE-44C9-965D-EE27CBEE36A0}"/>
    <cellStyle name="Comma 5 3 2 3 4" xfId="20630" xr:uid="{B06C9AD9-7835-4D93-B242-D071EC301F5E}"/>
    <cellStyle name="Comma 5 3 2 4" xfId="19562" xr:uid="{EB5D1392-BD0F-4124-9BB3-0388CC19F72D}"/>
    <cellStyle name="Comma 5 3 2 4 2" xfId="19996" xr:uid="{1B81B6D3-70CA-48E0-A145-8D23B3AEC995}"/>
    <cellStyle name="Comma 5 3 2 4 3" xfId="20362" xr:uid="{838817E4-73F8-4705-B0E2-86317BDA70A7}"/>
    <cellStyle name="Comma 5 3 2 4 4" xfId="20728" xr:uid="{8286A3AF-D760-40A1-9C02-BFBD6FC4CC8D}"/>
    <cellStyle name="Comma 5 3 2 5" xfId="19659" xr:uid="{71BC5CCC-23EA-4E9D-B092-C089C19A14CE}"/>
    <cellStyle name="Comma 5 3 2 5 2" xfId="20092" xr:uid="{EEC44395-35B8-4B91-A3D7-1D334766B382}"/>
    <cellStyle name="Comma 5 3 2 5 3" xfId="20458" xr:uid="{B585A9D4-7D04-41DF-B68D-986C78C50942}"/>
    <cellStyle name="Comma 5 3 2 5 4" xfId="20824" xr:uid="{4CFC0307-EF5E-4EAC-8878-115D3138D8E4}"/>
    <cellStyle name="Comma 5 3 2 6" xfId="19823" xr:uid="{3F14CB07-CE4F-4079-8647-CD2E57C7CA2A}"/>
    <cellStyle name="Comma 5 3 2 7" xfId="20189" xr:uid="{A35F686D-34A5-4C93-92AE-BE0C9442508C}"/>
    <cellStyle name="Comma 5 3 2 8" xfId="20555" xr:uid="{FF9D8475-3ECA-4E6B-AF6F-AACDA1CCD4A2}"/>
    <cellStyle name="Comma 5 3 3" xfId="8177" xr:uid="{493D68A4-6F7A-4957-B344-9674EFC06CD1}"/>
    <cellStyle name="Comma 5 3 3 2" xfId="19471" xr:uid="{D24CF7F7-26EB-4109-99C8-BEA10F5D0DB7}"/>
    <cellStyle name="Comma 5 3 3 2 2" xfId="19916" xr:uid="{9A287541-D0A4-4A16-A274-B5E5DA655045}"/>
    <cellStyle name="Comma 5 3 3 2 3" xfId="20282" xr:uid="{0358A188-C691-4262-8FC0-A9D5CF8BE22D}"/>
    <cellStyle name="Comma 5 3 3 2 4" xfId="20648" xr:uid="{FF1B8F29-4132-428F-87A5-CE84276FD86D}"/>
    <cellStyle name="Comma 5 3 3 3" xfId="19579" xr:uid="{F7DF85C7-765D-4355-93A8-9F9695580F2D}"/>
    <cellStyle name="Comma 5 3 3 3 2" xfId="20013" xr:uid="{D82BD4C7-CCFD-4F8A-B33A-B212BCA2383B}"/>
    <cellStyle name="Comma 5 3 3 3 3" xfId="20379" xr:uid="{BC28E1D2-2224-4576-BDAA-9AE580F710C6}"/>
    <cellStyle name="Comma 5 3 3 3 4" xfId="20745" xr:uid="{AE2CE53D-7677-4E1E-A03B-17E10385CB35}"/>
    <cellStyle name="Comma 5 3 3 4" xfId="19676" xr:uid="{FAAB0759-09A7-42DC-80A1-A1AC46EFE6A0}"/>
    <cellStyle name="Comma 5 3 3 4 2" xfId="20109" xr:uid="{74789389-E146-4BDE-ABFC-C07EA0F86A8F}"/>
    <cellStyle name="Comma 5 3 3 4 3" xfId="20475" xr:uid="{F6D235D6-9730-4433-B831-47729829D63C}"/>
    <cellStyle name="Comma 5 3 3 4 4" xfId="20841" xr:uid="{AC517FA6-82CE-4958-A96B-4602FEA783E3}"/>
    <cellStyle name="Comma 5 3 3 5" xfId="19840" xr:uid="{5AF5C097-D7BD-4916-AA74-DFB5193D71A5}"/>
    <cellStyle name="Comma 5 3 3 6" xfId="20206" xr:uid="{541D8FF6-BF8D-4075-8C58-80140A15F4B6}"/>
    <cellStyle name="Comma 5 3 3 7" xfId="20572" xr:uid="{66A1E083-BFE6-4616-8A19-C717E6AC1178}"/>
    <cellStyle name="Comma 5 3 4" xfId="19434" xr:uid="{2106C59A-FB5F-4475-A270-7475518B0A00}"/>
    <cellStyle name="Comma 5 3 4 2" xfId="19879" xr:uid="{74A58398-C029-49A9-9A3A-B60570DC0136}"/>
    <cellStyle name="Comma 5 3 4 3" xfId="20245" xr:uid="{ACBF630A-0276-4FAC-80CF-A8B4DE060D5F}"/>
    <cellStyle name="Comma 5 3 4 4" xfId="20611" xr:uid="{40F16963-EE4F-4B65-A3D6-9F8CF31C9A45}"/>
    <cellStyle name="Comma 5 3 5" xfId="19545" xr:uid="{D4B2B2D9-7E45-465E-8C3C-A691BE675737}"/>
    <cellStyle name="Comma 5 3 5 2" xfId="19979" xr:uid="{A50EE24E-5074-480A-B7D6-6735BBC93C4C}"/>
    <cellStyle name="Comma 5 3 5 3" xfId="20345" xr:uid="{77FAFB81-3EF1-41BF-8591-0480FB3313C9}"/>
    <cellStyle name="Comma 5 3 5 4" xfId="20711" xr:uid="{6324FD9C-8B57-45D4-B206-267C4FA8DA0A}"/>
    <cellStyle name="Comma 5 3 6" xfId="19642" xr:uid="{C98E281D-86D9-4561-82A9-E075E5C3E601}"/>
    <cellStyle name="Comma 5 3 6 2" xfId="20075" xr:uid="{C2EF3EFD-80C1-418A-9DD6-4C694874CBEC}"/>
    <cellStyle name="Comma 5 3 6 3" xfId="20441" xr:uid="{D5A455B8-B223-4318-B27B-AFD4D3819481}"/>
    <cellStyle name="Comma 5 3 6 4" xfId="20807" xr:uid="{A432C5B3-E40A-40A8-A682-5B314A31AB3D}"/>
    <cellStyle name="Comma 5 3 7" xfId="19806" xr:uid="{99ABD98A-5C6E-46AE-9404-A630BD9F9767}"/>
    <cellStyle name="Comma 5 3 8" xfId="20172" xr:uid="{EE902386-F272-4CAD-944B-4ED28C3FCB0E}"/>
    <cellStyle name="Comma 5 3 9" xfId="20538" xr:uid="{7CB13900-3540-4B91-A062-8E94BD452B24}"/>
    <cellStyle name="Comma 5 4" xfId="6994" xr:uid="{C8193698-CCA9-41DB-9599-EB2BF91977B7}"/>
    <cellStyle name="Comma 5 4 2" xfId="8634" xr:uid="{D3825B19-D67B-4D6F-9F3E-FA221CBC6D56}"/>
    <cellStyle name="Comma 5 4 2 2" xfId="19481" xr:uid="{0CBC6FE8-9FB6-4AD6-86F4-1D00BDCCA70E}"/>
    <cellStyle name="Comma 5 4 2 2 2" xfId="19926" xr:uid="{C9D3D03B-47D2-41B7-BDC8-83946D0B3700}"/>
    <cellStyle name="Comma 5 4 2 2 3" xfId="20292" xr:uid="{55CD2B33-9D7C-4896-90E8-286EA2B9AA84}"/>
    <cellStyle name="Comma 5 4 2 2 4" xfId="20658" xr:uid="{22CAF6E4-3199-42FB-957C-E7BE6D486ADA}"/>
    <cellStyle name="Comma 5 4 2 3" xfId="19588" xr:uid="{71A8EFE5-685B-451E-B7B7-CF201DCC74DD}"/>
    <cellStyle name="Comma 5 4 2 3 2" xfId="20022" xr:uid="{12702BDC-F84D-48D5-8C3F-2CE524112824}"/>
    <cellStyle name="Comma 5 4 2 3 3" xfId="20388" xr:uid="{6E6BB3E5-BD5B-4C10-8149-26F845B9D4D9}"/>
    <cellStyle name="Comma 5 4 2 3 4" xfId="20754" xr:uid="{3BD0E22F-EF8A-4CCF-90EA-2ABF8D7F5875}"/>
    <cellStyle name="Comma 5 4 2 4" xfId="19685" xr:uid="{33C05592-F171-4748-B05A-029FA9511D95}"/>
    <cellStyle name="Comma 5 4 2 4 2" xfId="20118" xr:uid="{ED0E6A2A-48DF-495D-B7DC-5A2514EBD2BE}"/>
    <cellStyle name="Comma 5 4 2 4 3" xfId="20484" xr:uid="{A0EF12E3-6DDD-4198-B36A-AC20A6AFFCCA}"/>
    <cellStyle name="Comma 5 4 2 4 4" xfId="20850" xr:uid="{A0A97A5B-B673-4EEF-8CEB-B600061504A8}"/>
    <cellStyle name="Comma 5 4 2 5" xfId="19849" xr:uid="{703D88D3-A43E-4F1D-9E5E-09D6A3EEA35E}"/>
    <cellStyle name="Comma 5 4 2 6" xfId="20215" xr:uid="{134595EA-3FDA-42B7-B27B-FF322AD20104}"/>
    <cellStyle name="Comma 5 4 2 7" xfId="20581" xr:uid="{C7D01A64-198F-4BB0-9D18-C24AB32183CC}"/>
    <cellStyle name="Comma 5 4 3" xfId="19444" xr:uid="{5B405F2F-515C-4FDF-87AC-486C68AB57DD}"/>
    <cellStyle name="Comma 5 4 3 2" xfId="19889" xr:uid="{25787A39-86F4-40F1-B963-E0A6ABF586EF}"/>
    <cellStyle name="Comma 5 4 3 3" xfId="20255" xr:uid="{24C061C9-7881-4346-A7B4-8A1070623CFB}"/>
    <cellStyle name="Comma 5 4 3 4" xfId="20621" xr:uid="{AC0C6750-6851-4671-9FC6-B172E94C1B46}"/>
    <cellStyle name="Comma 5 4 4" xfId="19553" xr:uid="{5A3191A4-2CAA-4517-84D0-D1E94339E340}"/>
    <cellStyle name="Comma 5 4 4 2" xfId="19987" xr:uid="{291A6F8E-CACC-4ABD-A63B-194F88033CA5}"/>
    <cellStyle name="Comma 5 4 4 3" xfId="20353" xr:uid="{D2D2F9BA-D338-4480-88FE-B9A42D176EA8}"/>
    <cellStyle name="Comma 5 4 4 4" xfId="20719" xr:uid="{C677723D-9744-42F2-9378-F3644170FEFA}"/>
    <cellStyle name="Comma 5 4 5" xfId="19650" xr:uid="{DB7532E5-169A-49FF-B72D-E0B2921C2241}"/>
    <cellStyle name="Comma 5 4 5 2" xfId="20083" xr:uid="{7979FD68-2B9A-4A32-80B2-4EF4BA9782FE}"/>
    <cellStyle name="Comma 5 4 5 3" xfId="20449" xr:uid="{9B527384-E12D-4F27-BAB5-8DEE8426AF0D}"/>
    <cellStyle name="Comma 5 4 5 4" xfId="20815" xr:uid="{D7A23FCF-E42C-4B60-8C35-1BA39F2F7CD3}"/>
    <cellStyle name="Comma 5 4 6" xfId="19814" xr:uid="{14E17C00-D49E-4E85-8D73-F0C48777EC08}"/>
    <cellStyle name="Comma 5 4 7" xfId="20180" xr:uid="{57A9AE0C-1327-4559-8F81-43E8E2408668}"/>
    <cellStyle name="Comma 5 4 8" xfId="20546" xr:uid="{38C8633A-F518-4880-A3B8-FAF066B72333}"/>
    <cellStyle name="Comma 5 5" xfId="7795" xr:uid="{1BE2481B-6EE5-4DDA-B301-E5A7CA945F7E}"/>
    <cellStyle name="Comma 5 5 2" xfId="19462" xr:uid="{25A26BE7-6D66-4B2D-BFC4-CB2412353E0E}"/>
    <cellStyle name="Comma 5 5 2 2" xfId="19907" xr:uid="{0007F4F9-670E-4352-B1C4-CA4670889904}"/>
    <cellStyle name="Comma 5 5 2 3" xfId="20273" xr:uid="{8C63DB6D-74F6-429A-920C-1F30D2AFDA62}"/>
    <cellStyle name="Comma 5 5 2 4" xfId="20639" xr:uid="{794676AD-2394-4E6B-8D14-4FA6CF922B00}"/>
    <cellStyle name="Comma 5 5 3" xfId="19570" xr:uid="{C439E946-3AA8-489D-B651-8C7E4B85B8C5}"/>
    <cellStyle name="Comma 5 5 3 2" xfId="20004" xr:uid="{7803E2ED-0466-42CF-AC16-CD1419080DFF}"/>
    <cellStyle name="Comma 5 5 3 3" xfId="20370" xr:uid="{BC295464-E5CD-40EA-B63C-597D76A06883}"/>
    <cellStyle name="Comma 5 5 3 4" xfId="20736" xr:uid="{A173EA3B-6749-4AD6-A49D-38D6FC5B7AC6}"/>
    <cellStyle name="Comma 5 5 4" xfId="19667" xr:uid="{58F69E90-C81C-4DDD-A98B-D75BAEAD21DF}"/>
    <cellStyle name="Comma 5 5 4 2" xfId="20100" xr:uid="{559134FA-8F74-486F-B8A7-F4A387AEE10D}"/>
    <cellStyle name="Comma 5 5 4 3" xfId="20466" xr:uid="{ECF1FE3A-07E8-4D3C-A7F5-4BD3BEF7817B}"/>
    <cellStyle name="Comma 5 5 4 4" xfId="20832" xr:uid="{56CB8692-082A-4FB3-B223-3C996AE249A5}"/>
    <cellStyle name="Comma 5 5 5" xfId="19831" xr:uid="{99A93122-7D65-4E54-9D0F-7E86EEEACDDB}"/>
    <cellStyle name="Comma 5 5 6" xfId="20197" xr:uid="{A4ECE0AB-FABE-4824-81C8-B3E174BBCCDE}"/>
    <cellStyle name="Comma 5 5 7" xfId="20563" xr:uid="{0077593D-653E-422D-956F-E97DA2426A73}"/>
    <cellStyle name="Comma 5 6" xfId="850" xr:uid="{3039BB91-C364-43B8-9F4B-62F68EDA5CBD}"/>
    <cellStyle name="Comma 5 6 2" xfId="19537" xr:uid="{E7BA942C-3E2D-4F9C-8B76-726B8462A5F2}"/>
    <cellStyle name="Comma 5 6 2 2" xfId="19971" xr:uid="{518240FA-97FE-4028-AE1F-1FED42E440CE}"/>
    <cellStyle name="Comma 5 6 2 3" xfId="20337" xr:uid="{478A9225-4B68-468F-8C56-8CECD7644044}"/>
    <cellStyle name="Comma 5 6 2 4" xfId="20703" xr:uid="{C6CA3208-B7CF-4AE9-B46D-C27FF6E50E7E}"/>
    <cellStyle name="Comma 5 6 3" xfId="19634" xr:uid="{55C5853D-3705-4D31-BCA0-05437313FA49}"/>
    <cellStyle name="Comma 5 6 3 2" xfId="20067" xr:uid="{E8D7EAF5-AB24-4522-9BF2-973FEA8660C2}"/>
    <cellStyle name="Comma 5 6 3 3" xfId="20433" xr:uid="{E8251D26-B59D-490A-B845-0382B5067C49}"/>
    <cellStyle name="Comma 5 6 3 4" xfId="20799" xr:uid="{16ED1755-D8EC-4815-9043-5BDA937B84C7}"/>
    <cellStyle name="Comma 5 6 4" xfId="19747" xr:uid="{D1955F70-CF3C-4404-AC96-ECF60579D038}"/>
    <cellStyle name="Comma 5 6 5" xfId="20164" xr:uid="{99961768-B4D0-417A-A753-345252A17601}"/>
    <cellStyle name="Comma 5 6 6" xfId="20530" xr:uid="{0E8E3293-81C2-4214-BF7D-EE4071DF66D6}"/>
    <cellStyle name="Comma 5 7" xfId="19424" xr:uid="{E67C0AA8-9FDB-40CB-B9B8-7E5FB17EF452}"/>
    <cellStyle name="Comma 5 7 2" xfId="19870" xr:uid="{B8CBC4E0-F03E-467E-83BC-51AE4D71D134}"/>
    <cellStyle name="Comma 5 7 3" xfId="20236" xr:uid="{A63A5774-4656-4D37-9B44-FCE3B639DCCA}"/>
    <cellStyle name="Comma 5 7 4" xfId="20602" xr:uid="{B2EAB6F2-470F-48A2-99EC-6EA1B5B5527F}"/>
    <cellStyle name="Comma 5 8" xfId="19510" xr:uid="{D6C1A04F-2A58-48A1-8B5C-A1A7C5F9F967}"/>
    <cellStyle name="Comma 5 8 2" xfId="19944" xr:uid="{ACE69BD1-A451-4B11-93B7-42B861AAE818}"/>
    <cellStyle name="Comma 5 8 3" xfId="20310" xr:uid="{33D8D14B-90C5-44D2-BF63-31FA94A1F6A7}"/>
    <cellStyle name="Comma 5 8 4" xfId="20676" xr:uid="{EE989F75-77ED-4AB7-9F5C-284A8AD5CBCB}"/>
    <cellStyle name="Comma 5 9" xfId="19607" xr:uid="{EBFF208F-3AD9-42A9-A7A1-FF4072A2CB63}"/>
    <cellStyle name="Comma 5 9 2" xfId="20040" xr:uid="{37FA97DD-9A4A-4FF0-B6F4-8A2380991CF7}"/>
    <cellStyle name="Comma 5 9 3" xfId="20406" xr:uid="{E182E976-6DE0-43F6-8E41-C3D50A0EF9EC}"/>
    <cellStyle name="Comma 5 9 4" xfId="20772" xr:uid="{C84B43B8-AF6D-4379-9138-B726FBA13795}"/>
    <cellStyle name="Comma 6" xfId="68" xr:uid="{26B629CC-A076-4FF9-9F0C-9BF4BBCBBD87}"/>
    <cellStyle name="Comma 6 10" xfId="20139" xr:uid="{3CE80F10-9FAC-4588-BA65-CFF00BF1CE81}"/>
    <cellStyle name="Comma 6 11" xfId="20505" xr:uid="{356ECF70-7E0E-4EFF-A48C-FD77C153A9FE}"/>
    <cellStyle name="Comma 6 2" xfId="139" xr:uid="{7ABC67EE-54F8-4DAD-BE85-46BFBA820B9F}"/>
    <cellStyle name="Comma 6 2 10" xfId="20520" xr:uid="{87CC4C4E-E182-4319-9A1E-3F01D24E7D2A}"/>
    <cellStyle name="Comma 6 2 2" xfId="7202" xr:uid="{DFEE6335-96F0-4988-ACB5-0A773DB37D2E}"/>
    <cellStyle name="Comma 6 2 2 2" xfId="8842" xr:uid="{E3B36D21-65EE-4954-AED8-BD259401ED20}"/>
    <cellStyle name="Comma 6 2 2 2 2" xfId="19488" xr:uid="{9F4E31BD-CE1A-4B94-A014-01AA26BC5758}"/>
    <cellStyle name="Comma 6 2 2 2 2 2" xfId="19933" xr:uid="{60E35C59-1073-4014-ACAE-83833E5256A5}"/>
    <cellStyle name="Comma 6 2 2 2 2 3" xfId="20299" xr:uid="{5A4E8929-2454-4745-98EB-2F2E25344FA1}"/>
    <cellStyle name="Comma 6 2 2 2 2 4" xfId="20665" xr:uid="{94F3BB11-E08B-43CF-B839-233723F5C551}"/>
    <cellStyle name="Comma 6 2 2 2 3" xfId="19595" xr:uid="{515B35C9-5406-44FC-B85D-FCC08FD909B2}"/>
    <cellStyle name="Comma 6 2 2 2 3 2" xfId="20029" xr:uid="{25EFA471-27C0-4DF5-97E8-A5BDC17C392E}"/>
    <cellStyle name="Comma 6 2 2 2 3 3" xfId="20395" xr:uid="{21EFD894-2691-4F40-A3A4-27B805C6FAAA}"/>
    <cellStyle name="Comma 6 2 2 2 3 4" xfId="20761" xr:uid="{24C8D127-4AA6-42C2-BC3B-FC61541E0006}"/>
    <cellStyle name="Comma 6 2 2 2 4" xfId="19692" xr:uid="{2C607AD1-1369-4BE9-A172-6D05BF055AFD}"/>
    <cellStyle name="Comma 6 2 2 2 4 2" xfId="20125" xr:uid="{1A1C4F70-9C06-4236-A3EB-AC7D865CDB04}"/>
    <cellStyle name="Comma 6 2 2 2 4 3" xfId="20491" xr:uid="{D1112197-3B5E-41CC-878A-81D53F14A59A}"/>
    <cellStyle name="Comma 6 2 2 2 4 4" xfId="20857" xr:uid="{CD1B3291-3FA4-4BB6-824E-0D1F507FDFD4}"/>
    <cellStyle name="Comma 6 2 2 2 5" xfId="19856" xr:uid="{EF2A4BC3-3189-42C4-87F0-ADF08BF60FBF}"/>
    <cellStyle name="Comma 6 2 2 2 6" xfId="20222" xr:uid="{22BC1A48-1DB3-45A1-AFD5-8CA01D4A078F}"/>
    <cellStyle name="Comma 6 2 2 2 7" xfId="20588" xr:uid="{4243BB1E-A5CE-4DBF-AECE-16345D6ECCDB}"/>
    <cellStyle name="Comma 6 2 2 3" xfId="19451" xr:uid="{611A7801-E552-425C-AD88-0A29562C689A}"/>
    <cellStyle name="Comma 6 2 2 3 2" xfId="19896" xr:uid="{3046FE69-63AC-4703-A112-E2E47DFB0B6D}"/>
    <cellStyle name="Comma 6 2 2 3 3" xfId="20262" xr:uid="{B1E93E55-3F91-4CF6-A282-DA605230757A}"/>
    <cellStyle name="Comma 6 2 2 3 4" xfId="20628" xr:uid="{FDF29449-141D-40A6-8C13-FDE9DD0F9879}"/>
    <cellStyle name="Comma 6 2 2 4" xfId="19560" xr:uid="{5D203B30-CA20-4A5B-B6DC-31CA77A59A6E}"/>
    <cellStyle name="Comma 6 2 2 4 2" xfId="19994" xr:uid="{A79A9867-C1DF-49FD-B670-78B9A66267CE}"/>
    <cellStyle name="Comma 6 2 2 4 3" xfId="20360" xr:uid="{3F229738-D73D-463F-8AD3-153CB9D5195F}"/>
    <cellStyle name="Comma 6 2 2 4 4" xfId="20726" xr:uid="{EAB60DFA-FDFD-4A76-B992-8539B007792E}"/>
    <cellStyle name="Comma 6 2 2 5" xfId="19657" xr:uid="{815C2A2C-B012-472F-BD34-E0C1B9F9A0EC}"/>
    <cellStyle name="Comma 6 2 2 5 2" xfId="20090" xr:uid="{BE1800EE-BD85-4F93-AE1A-AB33AD6021A9}"/>
    <cellStyle name="Comma 6 2 2 5 3" xfId="20456" xr:uid="{FD4ED21A-33E0-4F5D-9BFC-D9E0907E37CD}"/>
    <cellStyle name="Comma 6 2 2 5 4" xfId="20822" xr:uid="{2B1683C5-3D2E-4DF2-8D65-870E2FB38C7A}"/>
    <cellStyle name="Comma 6 2 2 6" xfId="19821" xr:uid="{1FC4F497-CA70-4B5E-8FF2-8DF6D6702A69}"/>
    <cellStyle name="Comma 6 2 2 7" xfId="20187" xr:uid="{82E72E8A-62F1-4EAF-8857-AFD1DE22C32E}"/>
    <cellStyle name="Comma 6 2 2 8" xfId="20553" xr:uid="{80FADAC2-FB7C-4AB5-8C50-7195CCDE758C}"/>
    <cellStyle name="Comma 6 2 3" xfId="8169" xr:uid="{9B0B0114-BD60-4CDB-85FA-A9C79D8C3486}"/>
    <cellStyle name="Comma 6 2 3 2" xfId="19469" xr:uid="{BACD1D8E-13F6-4CA6-973F-679F8DDE5194}"/>
    <cellStyle name="Comma 6 2 3 2 2" xfId="19914" xr:uid="{FBCA0198-F81D-4A10-84E7-2F087480C0B8}"/>
    <cellStyle name="Comma 6 2 3 2 3" xfId="20280" xr:uid="{3A3D74BE-E32A-48E9-9AA8-BDBC576BED11}"/>
    <cellStyle name="Comma 6 2 3 2 4" xfId="20646" xr:uid="{44B41521-8E5B-4F04-A38A-D7360607667C}"/>
    <cellStyle name="Comma 6 2 3 3" xfId="19577" xr:uid="{28CA725F-CD5B-45C1-842A-409491A3D564}"/>
    <cellStyle name="Comma 6 2 3 3 2" xfId="20011" xr:uid="{A4B56B2B-0C7C-4E6E-ABE8-953131E59655}"/>
    <cellStyle name="Comma 6 2 3 3 3" xfId="20377" xr:uid="{73261F4A-81DA-44E7-A9BE-428AF2A9EB43}"/>
    <cellStyle name="Comma 6 2 3 3 4" xfId="20743" xr:uid="{42A5DE17-E0F4-425D-9DC0-F8443A8CAEB0}"/>
    <cellStyle name="Comma 6 2 3 4" xfId="19674" xr:uid="{946F1857-5F4B-48F7-81CE-4F17BFA12E3A}"/>
    <cellStyle name="Comma 6 2 3 4 2" xfId="20107" xr:uid="{1EFF1E55-CD8D-4A3B-A118-23B932B74DB4}"/>
    <cellStyle name="Comma 6 2 3 4 3" xfId="20473" xr:uid="{29F4E26A-7153-4E91-95F8-2084A3082A07}"/>
    <cellStyle name="Comma 6 2 3 4 4" xfId="20839" xr:uid="{39220480-5A86-4C42-B5D8-B92EA6E0BED6}"/>
    <cellStyle name="Comma 6 2 3 5" xfId="19838" xr:uid="{E66D81B1-2705-4DC5-9CE8-653DD64CCECF}"/>
    <cellStyle name="Comma 6 2 3 6" xfId="20204" xr:uid="{2E4A9DAD-21A7-433F-8FF3-7E4E8DB4A15F}"/>
    <cellStyle name="Comma 6 2 3 7" xfId="20570" xr:uid="{473B7A73-84F7-4F22-81C8-772C48AEE7E2}"/>
    <cellStyle name="Comma 6 2 4" xfId="6496" xr:uid="{420A2CDE-DB90-4132-B8B7-5F61F821C2AC}"/>
    <cellStyle name="Comma 6 2 4 2" xfId="19544" xr:uid="{37691029-4CB4-40C5-BA3F-2D267444825E}"/>
    <cellStyle name="Comma 6 2 4 2 2" xfId="19978" xr:uid="{F5935F47-BB55-4AE3-901D-1D8FBEDE55BD}"/>
    <cellStyle name="Comma 6 2 4 2 3" xfId="20344" xr:uid="{0DCD2A77-FB9E-42A8-BBC2-C45F5A866034}"/>
    <cellStyle name="Comma 6 2 4 2 4" xfId="20710" xr:uid="{671EFC80-4487-4C4E-B63A-8032A3E404B4}"/>
    <cellStyle name="Comma 6 2 4 3" xfId="19641" xr:uid="{116B99F8-6AF1-4DF8-A6F5-A1F695442DD8}"/>
    <cellStyle name="Comma 6 2 4 3 2" xfId="20074" xr:uid="{D137F547-E018-4112-8FCD-91F6DC4AD6A2}"/>
    <cellStyle name="Comma 6 2 4 3 3" xfId="20440" xr:uid="{1300D361-E532-47E4-BA67-856450C66073}"/>
    <cellStyle name="Comma 6 2 4 3 4" xfId="20806" xr:uid="{63D7AD97-2347-43C3-9340-879686139E3D}"/>
    <cellStyle name="Comma 6 2 4 4" xfId="19803" xr:uid="{D72A3071-4223-4430-BB5D-41F9C5FCC733}"/>
    <cellStyle name="Comma 6 2 4 5" xfId="20171" xr:uid="{A15FE8ED-5D66-4761-A71B-CB9791C1CF3C}"/>
    <cellStyle name="Comma 6 2 4 6" xfId="20537" xr:uid="{C6701E1B-43E5-4138-9F44-A19760CCB84B}"/>
    <cellStyle name="Comma 6 2 5" xfId="19432" xr:uid="{6F5422B9-1F82-4A8E-B37B-87C2081ADA0B}"/>
    <cellStyle name="Comma 6 2 5 2" xfId="19877" xr:uid="{9292F206-09A4-40F0-8B7C-2BBC395C642E}"/>
    <cellStyle name="Comma 6 2 5 3" xfId="20243" xr:uid="{F29106E4-D95F-462C-A956-2035F93103C1}"/>
    <cellStyle name="Comma 6 2 5 4" xfId="20609" xr:uid="{519516D8-747B-4216-AF6F-B0E680382837}"/>
    <cellStyle name="Comma 6 2 6" xfId="19527" xr:uid="{2F83D66E-829C-4151-95A4-46FA1504AB85}"/>
    <cellStyle name="Comma 6 2 6 2" xfId="19961" xr:uid="{C4A81CA1-6CEF-4E30-89DE-A57A0A3A9C4D}"/>
    <cellStyle name="Comma 6 2 6 3" xfId="20327" xr:uid="{666F3ED7-362E-4F65-A51B-2A5C86138BED}"/>
    <cellStyle name="Comma 6 2 6 4" xfId="20693" xr:uid="{244496A1-5583-45A2-8E8C-21B6577279DF}"/>
    <cellStyle name="Comma 6 2 7" xfId="19624" xr:uid="{8198B4E1-C90D-467F-88DE-37F75993501F}"/>
    <cellStyle name="Comma 6 2 7 2" xfId="20057" xr:uid="{4A2B5513-04A5-4E99-9D99-00D9B534677D}"/>
    <cellStyle name="Comma 6 2 7 3" xfId="20423" xr:uid="{D468B5C2-9183-4AEE-92B4-AF256BD2107D}"/>
    <cellStyle name="Comma 6 2 7 4" xfId="20789" xr:uid="{3F71586B-F162-4AFA-9152-F61DA708896E}"/>
    <cellStyle name="Comma 6 2 8" xfId="19737" xr:uid="{460BEACA-061F-4358-9357-B8CDEB89494D}"/>
    <cellStyle name="Comma 6 2 9" xfId="20154" xr:uid="{93173C77-7C5A-465A-9581-4605D680F0D7}"/>
    <cellStyle name="Comma 6 3" xfId="6996" xr:uid="{BF416EC9-7E45-4851-8168-5C68AB2998B9}"/>
    <cellStyle name="Comma 6 3 2" xfId="8636" xr:uid="{44355465-AB1A-4F4B-B70B-B6F92B4DB4D9}"/>
    <cellStyle name="Comma 6 3 2 2" xfId="19483" xr:uid="{4837A168-8E77-4488-AA04-AC7CCEDF2278}"/>
    <cellStyle name="Comma 6 3 2 2 2" xfId="19928" xr:uid="{A449190D-2C01-4FFE-B18C-A11DD9028B86}"/>
    <cellStyle name="Comma 6 3 2 2 3" xfId="20294" xr:uid="{65AD5527-27ED-42A5-99FF-29C929E28E45}"/>
    <cellStyle name="Comma 6 3 2 2 4" xfId="20660" xr:uid="{A8371B69-74B1-4C6F-AAD8-890AF4FF7988}"/>
    <cellStyle name="Comma 6 3 2 3" xfId="19590" xr:uid="{EAFAC95D-B63C-4B4E-B913-537F485C87F8}"/>
    <cellStyle name="Comma 6 3 2 3 2" xfId="20024" xr:uid="{091B77AE-2B44-4217-8AD0-FC33615ECCBE}"/>
    <cellStyle name="Comma 6 3 2 3 3" xfId="20390" xr:uid="{1558CDD3-749E-4BD0-B33D-DAA0C5015EFF}"/>
    <cellStyle name="Comma 6 3 2 3 4" xfId="20756" xr:uid="{07FA705E-998D-44D9-80C4-F40998FD03DF}"/>
    <cellStyle name="Comma 6 3 2 4" xfId="19687" xr:uid="{E6339B4A-7654-4997-9E9D-70FF6A645E33}"/>
    <cellStyle name="Comma 6 3 2 4 2" xfId="20120" xr:uid="{EF52C579-7775-4B62-8312-B3E46AA24A68}"/>
    <cellStyle name="Comma 6 3 2 4 3" xfId="20486" xr:uid="{3F19BED1-0A08-4B20-8E09-1CD80F34AD52}"/>
    <cellStyle name="Comma 6 3 2 4 4" xfId="20852" xr:uid="{49E23846-DD0C-47F1-A7BC-A0344DC22EC6}"/>
    <cellStyle name="Comma 6 3 2 5" xfId="19851" xr:uid="{65C9A20C-2753-40B2-8FC9-01DDB9FD8EDC}"/>
    <cellStyle name="Comma 6 3 2 6" xfId="20217" xr:uid="{C7B93578-BBC4-4B2B-A62A-84D8EE524BBC}"/>
    <cellStyle name="Comma 6 3 2 7" xfId="20583" xr:uid="{BFF422CC-83C3-4E88-8F3D-3BFBD92D1542}"/>
    <cellStyle name="Comma 6 3 3" xfId="19446" xr:uid="{F5B46512-A35B-432C-B155-5C5B0827915C}"/>
    <cellStyle name="Comma 6 3 3 2" xfId="19891" xr:uid="{7A7C1E08-BC9E-44F0-8678-3824045F527C}"/>
    <cellStyle name="Comma 6 3 3 3" xfId="20257" xr:uid="{5F955531-DDF0-43FF-A0DD-831BD5FA9E52}"/>
    <cellStyle name="Comma 6 3 3 4" xfId="20623" xr:uid="{05101D83-8981-46F2-B8AE-8B24D7D593A6}"/>
    <cellStyle name="Comma 6 3 4" xfId="19555" xr:uid="{79F5971E-6E2D-42C1-936F-82A192DEC303}"/>
    <cellStyle name="Comma 6 3 4 2" xfId="19989" xr:uid="{1A71B14F-9AC6-4113-9883-8CECD115C4FA}"/>
    <cellStyle name="Comma 6 3 4 3" xfId="20355" xr:uid="{9F96D13B-6019-4A34-9F01-767DB513B9C8}"/>
    <cellStyle name="Comma 6 3 4 4" xfId="20721" xr:uid="{9DF49EF5-F7AC-4CF6-8B51-6692BCAF50E8}"/>
    <cellStyle name="Comma 6 3 5" xfId="19652" xr:uid="{33D932B2-C101-4C74-8E8C-9AE91EEF5B07}"/>
    <cellStyle name="Comma 6 3 5 2" xfId="20085" xr:uid="{C4B8EAD4-A7F2-4D02-89FA-9FE3285674C4}"/>
    <cellStyle name="Comma 6 3 5 3" xfId="20451" xr:uid="{FDAEEF5E-482C-4268-A831-462639FD877F}"/>
    <cellStyle name="Comma 6 3 5 4" xfId="20817" xr:uid="{ED6DA9AC-C0CC-4CAD-891E-47C7B926261F}"/>
    <cellStyle name="Comma 6 3 6" xfId="19816" xr:uid="{6EEA0EB9-55E1-464C-A097-E0E498D15DC5}"/>
    <cellStyle name="Comma 6 3 7" xfId="20182" xr:uid="{03C1D9DF-9FE8-4536-A520-26DA356E9865}"/>
    <cellStyle name="Comma 6 3 8" xfId="20548" xr:uid="{39AD8625-535E-4BEE-810D-43E309149019}"/>
    <cellStyle name="Comma 6 4" xfId="7797" xr:uid="{4B7C0917-9695-458B-8E5A-84DD117EC605}"/>
    <cellStyle name="Comma 6 4 2" xfId="19464" xr:uid="{EECFD168-AC0B-4F73-B70A-CB8C6966DAD7}"/>
    <cellStyle name="Comma 6 4 2 2" xfId="19909" xr:uid="{1DAE7589-79E8-457C-95BD-1E1DA3157DB2}"/>
    <cellStyle name="Comma 6 4 2 3" xfId="20275" xr:uid="{18A7A082-D07E-4182-BB9E-1B63E7557F32}"/>
    <cellStyle name="Comma 6 4 2 4" xfId="20641" xr:uid="{993A4372-B0F1-4D4F-81F9-B4CA181793D9}"/>
    <cellStyle name="Comma 6 4 3" xfId="19572" xr:uid="{1FC9A440-6427-4915-9949-42807F7067C1}"/>
    <cellStyle name="Comma 6 4 3 2" xfId="20006" xr:uid="{BA7D143C-786A-4F5D-BFDE-ED8A364E56E0}"/>
    <cellStyle name="Comma 6 4 3 3" xfId="20372" xr:uid="{2CE67148-3F6A-4868-AF7B-B0BB35F15484}"/>
    <cellStyle name="Comma 6 4 3 4" xfId="20738" xr:uid="{93A7BCCA-2671-47AD-90A5-2235FCF60685}"/>
    <cellStyle name="Comma 6 4 4" xfId="19669" xr:uid="{D2011BA4-2BCC-4B46-99DA-9A75B81F61EE}"/>
    <cellStyle name="Comma 6 4 4 2" xfId="20102" xr:uid="{66509A19-D947-4E23-A5CD-2AE88FD0EBC5}"/>
    <cellStyle name="Comma 6 4 4 3" xfId="20468" xr:uid="{A3799256-F272-4216-BC55-ABDA834FCD31}"/>
    <cellStyle name="Comma 6 4 4 4" xfId="20834" xr:uid="{F70D958E-2127-4B9A-BDFB-5932D79869D2}"/>
    <cellStyle name="Comma 6 4 5" xfId="19833" xr:uid="{8DF67C9D-78F8-42AD-A28C-664D8247A176}"/>
    <cellStyle name="Comma 6 4 6" xfId="20199" xr:uid="{35FFE833-82DF-45F8-960B-10E1CBE708BA}"/>
    <cellStyle name="Comma 6 4 7" xfId="20565" xr:uid="{6225F0FC-B427-4D85-A693-180979C546EA}"/>
    <cellStyle name="Comma 6 5" xfId="852" xr:uid="{4B83C57C-C861-4D6E-B53F-0C4FAF04E141}"/>
    <cellStyle name="Comma 6 5 2" xfId="19539" xr:uid="{14758022-D65D-4179-8A76-CC69B212064B}"/>
    <cellStyle name="Comma 6 5 2 2" xfId="19973" xr:uid="{AE9D2A58-1205-45D8-9AB2-B0EA97AE7300}"/>
    <cellStyle name="Comma 6 5 2 3" xfId="20339" xr:uid="{E3F3D3D6-2856-4FE4-A903-BF0A5E9C7400}"/>
    <cellStyle name="Comma 6 5 2 4" xfId="20705" xr:uid="{06332614-862E-426B-9F78-16CF7177A1CE}"/>
    <cellStyle name="Comma 6 5 3" xfId="19636" xr:uid="{43F2797A-8723-496A-9638-58F8C8BDBEEB}"/>
    <cellStyle name="Comma 6 5 3 2" xfId="20069" xr:uid="{2BC8C823-909F-44CD-ABFA-2A221DF96882}"/>
    <cellStyle name="Comma 6 5 3 3" xfId="20435" xr:uid="{F175BD54-4679-4D80-A0CB-1C5EC6098A6F}"/>
    <cellStyle name="Comma 6 5 3 4" xfId="20801" xr:uid="{0FE1D57F-4311-4E25-BD5D-05DA9D075748}"/>
    <cellStyle name="Comma 6 5 4" xfId="19749" xr:uid="{02B3C874-DE16-49E5-8999-11A9189D11A1}"/>
    <cellStyle name="Comma 6 5 5" xfId="20166" xr:uid="{933648B9-E20B-4BAD-93C3-1766899AEB3C}"/>
    <cellStyle name="Comma 6 5 6" xfId="20532" xr:uid="{F58A00B5-02C4-437B-B81B-1A9CE1A17A31}"/>
    <cellStyle name="Comma 6 6" xfId="19426" xr:uid="{FF00A552-D946-4AFA-9077-B0521461E195}"/>
    <cellStyle name="Comma 6 6 2" xfId="19872" xr:uid="{3F3090A6-252F-4AF0-A040-81F916B2F03E}"/>
    <cellStyle name="Comma 6 6 3" xfId="20238" xr:uid="{5C63FF5F-77E5-45E5-89D9-916A514C4452}"/>
    <cellStyle name="Comma 6 6 4" xfId="20604" xr:uid="{F52699A8-5AC2-4C2D-88B5-F93721E19F6A}"/>
    <cellStyle name="Comma 6 7" xfId="19512" xr:uid="{432A7D3D-3E2A-4C78-ADA3-A7230C037870}"/>
    <cellStyle name="Comma 6 7 2" xfId="19946" xr:uid="{B4AB1D6C-DEED-44A0-A0BC-558CA6E3AEDB}"/>
    <cellStyle name="Comma 6 7 3" xfId="20312" xr:uid="{8D15B145-9455-4BBB-A7B8-F59DE8AE6E57}"/>
    <cellStyle name="Comma 6 7 4" xfId="20678" xr:uid="{D75E4320-04C1-4AE0-94B3-33C6377DD4B8}"/>
    <cellStyle name="Comma 6 8" xfId="19609" xr:uid="{95AF6764-A651-4B2C-BA5B-C9ACDB72BE7C}"/>
    <cellStyle name="Comma 6 8 2" xfId="20042" xr:uid="{A3BF8B3A-3349-49C1-9E80-8858A1B23563}"/>
    <cellStyle name="Comma 6 8 3" xfId="20408" xr:uid="{35BBE58E-A364-4156-8018-B36860A429C9}"/>
    <cellStyle name="Comma 6 8 4" xfId="20774" xr:uid="{9DC556FB-CE0F-49CE-9624-C2A059B041D6}"/>
    <cellStyle name="Comma 6 9" xfId="19719" xr:uid="{555B7679-816F-4A13-A229-52990C81FFF6}"/>
    <cellStyle name="Comma 7" xfId="70" xr:uid="{666B6724-74DB-473B-B849-EBC015BC08C2}"/>
    <cellStyle name="Comma 7 10" xfId="20140" xr:uid="{1C960B4A-2085-4E01-AE12-172B9D0B361F}"/>
    <cellStyle name="Comma 7 11" xfId="20506" xr:uid="{87D7C53C-6A06-4307-9AD6-15958506A392}"/>
    <cellStyle name="Comma 7 2" xfId="141" xr:uid="{586B1844-7CFA-440B-82D6-6F5E6D4AD342}"/>
    <cellStyle name="Comma 7 2 10" xfId="20521" xr:uid="{B95F951C-DA13-42B5-A7D8-9F294411C556}"/>
    <cellStyle name="Comma 7 2 2" xfId="6998" xr:uid="{8C18368C-4145-4985-9415-0DAEBD66C334}"/>
    <cellStyle name="Comma 7 2 2 2" xfId="8638" xr:uid="{C6A41F4C-87C9-462E-B1E6-C7A5216C2CD7}"/>
    <cellStyle name="Comma 7 2 2 2 2" xfId="19485" xr:uid="{1935CBE5-043E-42E2-898A-58D178D122AF}"/>
    <cellStyle name="Comma 7 2 2 2 2 2" xfId="19930" xr:uid="{E47E9AD2-F565-4CFE-A9D8-A754434DCF8C}"/>
    <cellStyle name="Comma 7 2 2 2 2 3" xfId="20296" xr:uid="{201CEA6A-7F99-4F99-BA6E-852BC1834B4D}"/>
    <cellStyle name="Comma 7 2 2 2 2 4" xfId="20662" xr:uid="{D27B8634-2450-47DA-B93E-C160CCDD569A}"/>
    <cellStyle name="Comma 7 2 2 2 3" xfId="19592" xr:uid="{4F9184CD-8FD9-43BC-B858-3D46D00865DA}"/>
    <cellStyle name="Comma 7 2 2 2 3 2" xfId="20026" xr:uid="{6423693D-446C-442E-8276-16EF5F786369}"/>
    <cellStyle name="Comma 7 2 2 2 3 3" xfId="20392" xr:uid="{7402250D-5D99-47D3-A4A8-88E37630A292}"/>
    <cellStyle name="Comma 7 2 2 2 3 4" xfId="20758" xr:uid="{C387CFD6-0AB3-4BE3-AC40-E92FD583BE4C}"/>
    <cellStyle name="Comma 7 2 2 2 4" xfId="19689" xr:uid="{FED27D2A-FA47-4B20-BD6E-3DCD44816879}"/>
    <cellStyle name="Comma 7 2 2 2 4 2" xfId="20122" xr:uid="{1795387C-08CB-41CE-8657-9B952AAE83DA}"/>
    <cellStyle name="Comma 7 2 2 2 4 3" xfId="20488" xr:uid="{16D5BDB2-A860-4A41-97B6-D0D2DDF142CD}"/>
    <cellStyle name="Comma 7 2 2 2 4 4" xfId="20854" xr:uid="{77A69FFA-6C65-4EA5-8A4F-49092E5732E7}"/>
    <cellStyle name="Comma 7 2 2 2 5" xfId="19853" xr:uid="{4A0F8C12-8F71-4CA9-9808-03A22DEB4738}"/>
    <cellStyle name="Comma 7 2 2 2 6" xfId="20219" xr:uid="{CD7828E5-ED0A-43F5-ADB5-D12B89D210F7}"/>
    <cellStyle name="Comma 7 2 2 2 7" xfId="20585" xr:uid="{6C9B5033-73E0-433E-9373-5C907045630E}"/>
    <cellStyle name="Comma 7 2 2 3" xfId="19448" xr:uid="{6821C7A0-F078-4BAE-96E1-21FBE8780E12}"/>
    <cellStyle name="Comma 7 2 2 3 2" xfId="19893" xr:uid="{586CF29C-78B1-48B5-8EE4-7447EA0193FC}"/>
    <cellStyle name="Comma 7 2 2 3 3" xfId="20259" xr:uid="{C554DB69-D1D2-40CD-8D6C-DB2FB0C9E4FE}"/>
    <cellStyle name="Comma 7 2 2 3 4" xfId="20625" xr:uid="{B330B963-2907-4413-AFAD-F1A0601A9E3A}"/>
    <cellStyle name="Comma 7 2 2 4" xfId="19557" xr:uid="{3967417E-BD67-4730-9291-C0133CA71EAD}"/>
    <cellStyle name="Comma 7 2 2 4 2" xfId="19991" xr:uid="{6A207CD3-2ABE-4A1E-ADAC-5B5E7C3E24CC}"/>
    <cellStyle name="Comma 7 2 2 4 3" xfId="20357" xr:uid="{F2F5ADA8-6A5C-4889-ACFF-4A5B54908B40}"/>
    <cellStyle name="Comma 7 2 2 4 4" xfId="20723" xr:uid="{76D674F0-0010-4E18-A1E5-ECE67CAE84BC}"/>
    <cellStyle name="Comma 7 2 2 5" xfId="19654" xr:uid="{4CA56B12-9954-4025-9EDB-E6DABCB04369}"/>
    <cellStyle name="Comma 7 2 2 5 2" xfId="20087" xr:uid="{2E30C2AD-F98C-476D-9A84-08A559265A6E}"/>
    <cellStyle name="Comma 7 2 2 5 3" xfId="20453" xr:uid="{F5163D30-75C7-4B3A-A225-417B7A68D74E}"/>
    <cellStyle name="Comma 7 2 2 5 4" xfId="20819" xr:uid="{15927900-C56A-460F-932B-5DD050054F8A}"/>
    <cellStyle name="Comma 7 2 2 6" xfId="19818" xr:uid="{1FAF51DA-51C8-4427-A1A5-A58C5278941C}"/>
    <cellStyle name="Comma 7 2 2 7" xfId="20184" xr:uid="{ED2067DD-CBBE-4921-8108-065358E03481}"/>
    <cellStyle name="Comma 7 2 2 8" xfId="20550" xr:uid="{18FAF900-2117-4738-8D95-A819D62CD79A}"/>
    <cellStyle name="Comma 7 2 3" xfId="7799" xr:uid="{EBD38907-74CB-47F0-9DAB-6DF9F6DCE248}"/>
    <cellStyle name="Comma 7 2 3 2" xfId="19466" xr:uid="{8C001205-4E74-4D83-9151-DC3DC3797216}"/>
    <cellStyle name="Comma 7 2 3 2 2" xfId="19911" xr:uid="{C6FFFFD2-65A7-4145-A376-2ED63468FF67}"/>
    <cellStyle name="Comma 7 2 3 2 3" xfId="20277" xr:uid="{C68C3B6A-979F-471F-85F1-FEF89EC6EC9A}"/>
    <cellStyle name="Comma 7 2 3 2 4" xfId="20643" xr:uid="{EE28C50C-7634-4F9C-8B66-5E39CA985C1C}"/>
    <cellStyle name="Comma 7 2 3 3" xfId="19574" xr:uid="{20052745-6DA0-437E-80D7-01F6A88B9DF2}"/>
    <cellStyle name="Comma 7 2 3 3 2" xfId="20008" xr:uid="{ED75F866-FD3D-4A9A-962A-C59717FDB178}"/>
    <cellStyle name="Comma 7 2 3 3 3" xfId="20374" xr:uid="{9A172B61-AE0C-4E26-BB90-E61C619DDCB7}"/>
    <cellStyle name="Comma 7 2 3 3 4" xfId="20740" xr:uid="{60158B8B-6551-48B3-B740-9FB1F994749F}"/>
    <cellStyle name="Comma 7 2 3 4" xfId="19671" xr:uid="{C518580D-300B-4579-8330-A448019EE56A}"/>
    <cellStyle name="Comma 7 2 3 4 2" xfId="20104" xr:uid="{6B2CCD44-57D1-444F-B8C5-F581A77A6F73}"/>
    <cellStyle name="Comma 7 2 3 4 3" xfId="20470" xr:uid="{6E3614B7-EC71-4BDA-AB40-3C2020CF151A}"/>
    <cellStyle name="Comma 7 2 3 4 4" xfId="20836" xr:uid="{B8F8457C-5890-4478-9331-BFCD8B6CD266}"/>
    <cellStyle name="Comma 7 2 3 5" xfId="19835" xr:uid="{5FAE0EF4-5D3A-49FA-8292-5B4813282555}"/>
    <cellStyle name="Comma 7 2 3 6" xfId="20201" xr:uid="{B6111BA7-06E9-44F5-9C2F-059001A09820}"/>
    <cellStyle name="Comma 7 2 3 7" xfId="20567" xr:uid="{F265C637-4A6B-4332-9843-1949A1952F9A}"/>
    <cellStyle name="Comma 7 2 4" xfId="854" xr:uid="{EFC46580-C278-4696-86B5-1FA6031E9E43}"/>
    <cellStyle name="Comma 7 2 4 2" xfId="19541" xr:uid="{2E00B1B3-3CDF-4A50-A352-921346518B79}"/>
    <cellStyle name="Comma 7 2 4 2 2" xfId="19975" xr:uid="{15FB01AB-8588-487F-82CB-FE6FB1D0D23B}"/>
    <cellStyle name="Comma 7 2 4 2 3" xfId="20341" xr:uid="{561815B0-1649-4DFD-A848-B9299989F7B5}"/>
    <cellStyle name="Comma 7 2 4 2 4" xfId="20707" xr:uid="{FEA13A76-F323-4139-BB35-898E53E48BF4}"/>
    <cellStyle name="Comma 7 2 4 3" xfId="19638" xr:uid="{5AE36955-C214-4D9A-9704-742BB31947CC}"/>
    <cellStyle name="Comma 7 2 4 3 2" xfId="20071" xr:uid="{83A69AF8-8EF4-4E8F-B62D-6827559A4B4C}"/>
    <cellStyle name="Comma 7 2 4 3 3" xfId="20437" xr:uid="{419E7879-C56A-464F-8F60-CEF283C15A5F}"/>
    <cellStyle name="Comma 7 2 4 3 4" xfId="20803" xr:uid="{F65C8377-A9FC-4A3F-9802-FA616CD22FC0}"/>
    <cellStyle name="Comma 7 2 4 4" xfId="19751" xr:uid="{D1060D5E-39D5-4E3F-804F-48A2861BD5E7}"/>
    <cellStyle name="Comma 7 2 4 5" xfId="20168" xr:uid="{BDDA76D9-182B-4488-996F-8FBF7FFC2831}"/>
    <cellStyle name="Comma 7 2 4 6" xfId="20534" xr:uid="{2D6DA888-C4DF-4B83-AEB8-9179091E4E39}"/>
    <cellStyle name="Comma 7 2 5" xfId="19428" xr:uid="{98623DE8-1AA5-44C5-9A8A-E937971622B7}"/>
    <cellStyle name="Comma 7 2 5 2" xfId="19874" xr:uid="{AFF047BE-0ECB-4350-8E15-9D14B766523D}"/>
    <cellStyle name="Comma 7 2 5 3" xfId="20240" xr:uid="{9662F87C-B7EC-4038-992F-AF507FDF276B}"/>
    <cellStyle name="Comma 7 2 5 4" xfId="20606" xr:uid="{88CA619D-46E7-4122-BB2C-5AD1DBE1329B}"/>
    <cellStyle name="Comma 7 2 6" xfId="19528" xr:uid="{B425E5C1-9061-4063-8B4D-4EB26C1C1A3B}"/>
    <cellStyle name="Comma 7 2 6 2" xfId="19962" xr:uid="{68F71E19-7D8F-4A5F-B5DC-280EBCB5C583}"/>
    <cellStyle name="Comma 7 2 6 3" xfId="20328" xr:uid="{9AC2E435-D50E-4B20-BC91-7CC617365E04}"/>
    <cellStyle name="Comma 7 2 6 4" xfId="20694" xr:uid="{659E09DE-34ED-4139-A8F2-891C11F6A0E7}"/>
    <cellStyle name="Comma 7 2 7" xfId="19625" xr:uid="{42C199CA-1817-4F9A-B2F9-8546B6BC5A37}"/>
    <cellStyle name="Comma 7 2 7 2" xfId="20058" xr:uid="{589B62D3-311B-4C35-9837-221059F2669F}"/>
    <cellStyle name="Comma 7 2 7 3" xfId="20424" xr:uid="{84BB9CED-DED8-4704-98A9-EB67229FA3E4}"/>
    <cellStyle name="Comma 7 2 7 4" xfId="20790" xr:uid="{0C3430F2-5043-4165-BC7C-E176BB26223F}"/>
    <cellStyle name="Comma 7 2 8" xfId="19738" xr:uid="{E2E6C2EF-6D77-4559-9A7B-122D2A69B610}"/>
    <cellStyle name="Comma 7 2 9" xfId="20155" xr:uid="{D8AA648D-5683-4EE9-B03A-9A6422FA8C39}"/>
    <cellStyle name="Comma 7 3" xfId="6997" xr:uid="{5B3CC151-667C-4B32-9B35-FDFB82BFA95D}"/>
    <cellStyle name="Comma 7 3 2" xfId="8637" xr:uid="{9C2D88E0-11F4-4712-A7A7-48E418FA96CC}"/>
    <cellStyle name="Comma 7 3 2 2" xfId="19484" xr:uid="{C11C9AA1-AA8C-4F10-9D3F-1FBC146234AE}"/>
    <cellStyle name="Comma 7 3 2 2 2" xfId="19929" xr:uid="{5B204C77-E382-42B0-8BB3-ADE20AFDD14F}"/>
    <cellStyle name="Comma 7 3 2 2 3" xfId="20295" xr:uid="{B28679BA-10A3-4BB0-BDF6-CE50796249A3}"/>
    <cellStyle name="Comma 7 3 2 2 4" xfId="20661" xr:uid="{03A667B3-F558-4BEC-80A6-B21580E73844}"/>
    <cellStyle name="Comma 7 3 2 3" xfId="19591" xr:uid="{0F69E9D6-28D4-4EE9-BE2A-8AEA513B36CB}"/>
    <cellStyle name="Comma 7 3 2 3 2" xfId="20025" xr:uid="{A2801FE7-2408-4859-BD70-9311CAAE4447}"/>
    <cellStyle name="Comma 7 3 2 3 3" xfId="20391" xr:uid="{630BA0B5-CC36-4C2C-8A7D-6537BC2AE826}"/>
    <cellStyle name="Comma 7 3 2 3 4" xfId="20757" xr:uid="{D7670523-A853-4412-B949-8698E439E50B}"/>
    <cellStyle name="Comma 7 3 2 4" xfId="19688" xr:uid="{D0180284-CD8A-49FC-941C-B6A7587A94DA}"/>
    <cellStyle name="Comma 7 3 2 4 2" xfId="20121" xr:uid="{A635FDB4-9366-44C9-8AA9-A1221688F471}"/>
    <cellStyle name="Comma 7 3 2 4 3" xfId="20487" xr:uid="{068853F0-F684-4B85-8130-73EC1557DB93}"/>
    <cellStyle name="Comma 7 3 2 4 4" xfId="20853" xr:uid="{47575A43-8520-4144-8609-67C184BD811A}"/>
    <cellStyle name="Comma 7 3 2 5" xfId="19852" xr:uid="{793A833F-6447-4B7F-8798-1B3F5D9E75E0}"/>
    <cellStyle name="Comma 7 3 2 6" xfId="20218" xr:uid="{2030C82A-4732-457E-AF3C-968EE40D7166}"/>
    <cellStyle name="Comma 7 3 2 7" xfId="20584" xr:uid="{223460D1-2613-482E-85BC-45FF544DD6A0}"/>
    <cellStyle name="Comma 7 3 3" xfId="19447" xr:uid="{43DBB106-A99D-4479-BD08-F3FAC9DF31FD}"/>
    <cellStyle name="Comma 7 3 3 2" xfId="19892" xr:uid="{69395433-A6F6-4FC9-9791-FABEC058B985}"/>
    <cellStyle name="Comma 7 3 3 3" xfId="20258" xr:uid="{B1469176-64C3-4F5D-BE32-97511D8D9C17}"/>
    <cellStyle name="Comma 7 3 3 4" xfId="20624" xr:uid="{C66F393E-960D-4712-BF83-3D3C7E463E57}"/>
    <cellStyle name="Comma 7 3 4" xfId="19556" xr:uid="{5068636A-449C-4B18-BE03-CB4E4C9BE995}"/>
    <cellStyle name="Comma 7 3 4 2" xfId="19990" xr:uid="{A2ED7B75-5ED9-48BA-85E2-D4FFE041B34F}"/>
    <cellStyle name="Comma 7 3 4 3" xfId="20356" xr:uid="{7AB1C4F1-583A-4482-879B-E878280CABDD}"/>
    <cellStyle name="Comma 7 3 4 4" xfId="20722" xr:uid="{D82EBC8E-F259-45A9-8930-24350DA9734C}"/>
    <cellStyle name="Comma 7 3 5" xfId="19653" xr:uid="{05722869-86C4-42BE-8AEE-A882BD8011B1}"/>
    <cellStyle name="Comma 7 3 5 2" xfId="20086" xr:uid="{BBFD236F-24CA-4162-B2A0-5F16CDFA6B4A}"/>
    <cellStyle name="Comma 7 3 5 3" xfId="20452" xr:uid="{CDF8DEC2-177C-4489-A14D-43E4C482B297}"/>
    <cellStyle name="Comma 7 3 5 4" xfId="20818" xr:uid="{26583904-0C74-489F-8311-3A5BEADC2391}"/>
    <cellStyle name="Comma 7 3 6" xfId="19817" xr:uid="{D934FFBA-2C5A-4FD7-A4AE-12A32363C52D}"/>
    <cellStyle name="Comma 7 3 7" xfId="20183" xr:uid="{7D47B211-3CD8-4E0F-A16F-E5DEC9F74B65}"/>
    <cellStyle name="Comma 7 3 8" xfId="20549" xr:uid="{5F3A5878-31E0-4C6C-A7EF-A22474C59335}"/>
    <cellStyle name="Comma 7 4" xfId="7798" xr:uid="{95DE5479-2213-4AAA-8701-300F068B4EA1}"/>
    <cellStyle name="Comma 7 4 2" xfId="19465" xr:uid="{303C7561-EEA4-4B8E-A320-AA1F04CDDF92}"/>
    <cellStyle name="Comma 7 4 2 2" xfId="19910" xr:uid="{93758AC0-F00E-4B82-A3CA-6F2152018491}"/>
    <cellStyle name="Comma 7 4 2 3" xfId="20276" xr:uid="{D9385A86-6414-4935-B437-245A7B27C097}"/>
    <cellStyle name="Comma 7 4 2 4" xfId="20642" xr:uid="{390A1636-0EAD-4D25-AB2B-283A1CF2D830}"/>
    <cellStyle name="Comma 7 4 3" xfId="19573" xr:uid="{1E61B366-2316-40EF-9B23-DB7B79698589}"/>
    <cellStyle name="Comma 7 4 3 2" xfId="20007" xr:uid="{D6362E88-10BA-41B1-AA79-8453132CA469}"/>
    <cellStyle name="Comma 7 4 3 3" xfId="20373" xr:uid="{3F0F2A8E-DF2E-4ED5-9C38-45946B1CBD41}"/>
    <cellStyle name="Comma 7 4 3 4" xfId="20739" xr:uid="{021AFF0A-4FAB-47FF-9281-F55B7CCA2370}"/>
    <cellStyle name="Comma 7 4 4" xfId="19670" xr:uid="{3CF37A62-0B9F-43D9-B325-18FF8F1F0AAF}"/>
    <cellStyle name="Comma 7 4 4 2" xfId="20103" xr:uid="{B462A5BC-0E70-48C0-8224-B56810260120}"/>
    <cellStyle name="Comma 7 4 4 3" xfId="20469" xr:uid="{7B7865A3-723E-4015-B7B3-B3829F4F2AAD}"/>
    <cellStyle name="Comma 7 4 4 4" xfId="20835" xr:uid="{618EEA58-6D2C-48A3-B808-049B74ADFB58}"/>
    <cellStyle name="Comma 7 4 5" xfId="19834" xr:uid="{E067C0E3-8B31-4909-A8C8-4DCDD569B922}"/>
    <cellStyle name="Comma 7 4 6" xfId="20200" xr:uid="{5D331147-732A-45F0-A977-B8F30B948533}"/>
    <cellStyle name="Comma 7 4 7" xfId="20566" xr:uid="{8C3F0882-99C6-490B-87A8-64F5AF8FF854}"/>
    <cellStyle name="Comma 7 5" xfId="853" xr:uid="{89157939-4112-4E17-AB22-BADE966928EC}"/>
    <cellStyle name="Comma 7 5 2" xfId="19540" xr:uid="{8E9490A3-362C-4982-BD16-B53ADE98427B}"/>
    <cellStyle name="Comma 7 5 2 2" xfId="19974" xr:uid="{AE5E8290-FF0E-4466-AFE1-9DB16BDCE298}"/>
    <cellStyle name="Comma 7 5 2 3" xfId="20340" xr:uid="{29518A32-A91E-4E7B-BDDF-5E7242BFD457}"/>
    <cellStyle name="Comma 7 5 2 4" xfId="20706" xr:uid="{62F888EB-2BA6-4DA8-A0CE-58D27466524C}"/>
    <cellStyle name="Comma 7 5 3" xfId="19637" xr:uid="{1B920106-E8C2-4253-AD77-4A82F1CC09A3}"/>
    <cellStyle name="Comma 7 5 3 2" xfId="20070" xr:uid="{CF49805F-552D-4341-97E5-46ABD880505E}"/>
    <cellStyle name="Comma 7 5 3 3" xfId="20436" xr:uid="{DB86DD35-0081-4918-8907-EDB055300454}"/>
    <cellStyle name="Comma 7 5 3 4" xfId="20802" xr:uid="{9C4CBBED-7168-4602-B5A3-3283F0E0BB24}"/>
    <cellStyle name="Comma 7 5 4" xfId="19750" xr:uid="{2CF0B5E2-16C8-4202-9D23-6A83ADB466F3}"/>
    <cellStyle name="Comma 7 5 5" xfId="20167" xr:uid="{ABCBD600-5201-4A13-937A-022ACBB77CD5}"/>
    <cellStyle name="Comma 7 5 6" xfId="20533" xr:uid="{E749F38C-55DC-4354-9129-44084F028787}"/>
    <cellStyle name="Comma 7 6" xfId="19427" xr:uid="{7BCDAFDC-544A-486F-8577-3EBBA482A9F1}"/>
    <cellStyle name="Comma 7 6 2" xfId="19873" xr:uid="{8D80ACF8-5907-4AD8-AA3F-77954BCF0830}"/>
    <cellStyle name="Comma 7 6 3" xfId="20239" xr:uid="{BD0A84D2-8BDC-424B-8871-2AC93E2BB4C7}"/>
    <cellStyle name="Comma 7 6 4" xfId="20605" xr:uid="{B92B9FA7-E4CB-461D-B6DF-5CC14B53562D}"/>
    <cellStyle name="Comma 7 7" xfId="19513" xr:uid="{8871D8C9-661A-47EF-A37E-C7203F136D87}"/>
    <cellStyle name="Comma 7 7 2" xfId="19947" xr:uid="{D851BFCF-8486-4575-8019-93741982DD0A}"/>
    <cellStyle name="Comma 7 7 3" xfId="20313" xr:uid="{19619F02-DD4F-4590-BD99-5A98023E2BF5}"/>
    <cellStyle name="Comma 7 7 4" xfId="20679" xr:uid="{B0E8BA14-8DA8-45D3-9E58-799D75553926}"/>
    <cellStyle name="Comma 7 8" xfId="19610" xr:uid="{40813847-7AFB-4CAA-B255-70C85B0307B5}"/>
    <cellStyle name="Comma 7 8 2" xfId="20043" xr:uid="{F7536F79-627C-4A8F-9AC0-406F68202240}"/>
    <cellStyle name="Comma 7 8 3" xfId="20409" xr:uid="{A7C46A36-C02E-4D73-90EE-501D56C048B5}"/>
    <cellStyle name="Comma 7 8 4" xfId="20775" xr:uid="{5B98F768-AA6B-4197-A403-740F48595FF5}"/>
    <cellStyle name="Comma 7 9" xfId="19721" xr:uid="{8A416342-5E8A-4E5F-B36C-835C17456D2F}"/>
    <cellStyle name="Comma 8" xfId="77" xr:uid="{6E35E726-714B-41BA-863D-5AAD635E0625}"/>
    <cellStyle name="Comma 8 10" xfId="20507" xr:uid="{06CBCC69-C018-489F-BE61-32AE085DBFD8}"/>
    <cellStyle name="Comma 8 2" xfId="149" xr:uid="{5A7F925E-9923-4237-AA11-8BBA3ED3F5E5}"/>
    <cellStyle name="Comma 8 2 2" xfId="8878" xr:uid="{CD64C350-8333-4FBF-B59E-715A5ABE5F3B}"/>
    <cellStyle name="Comma 8 2 2 2" xfId="19491" xr:uid="{0F7CA6C7-F7F8-4EEF-A909-F0735BCCC7BD}"/>
    <cellStyle name="Comma 8 2 2 2 2" xfId="19936" xr:uid="{78E8888C-6C73-456A-B4D7-F17C9C7A47DB}"/>
    <cellStyle name="Comma 8 2 2 2 3" xfId="20302" xr:uid="{4CD9D44A-83E3-49D5-9F10-8DF3225DB2EC}"/>
    <cellStyle name="Comma 8 2 2 2 4" xfId="20668" xr:uid="{16DA7F0D-3638-49A8-9B79-E5A8030560BB}"/>
    <cellStyle name="Comma 8 2 2 3" xfId="19598" xr:uid="{F14C3657-7F69-4FAC-901D-48B302B86E8F}"/>
    <cellStyle name="Comma 8 2 2 3 2" xfId="20032" xr:uid="{4938C737-A210-4B1D-93F2-640E8761BFD1}"/>
    <cellStyle name="Comma 8 2 2 3 3" xfId="20398" xr:uid="{B86C42C8-2D84-475D-B4F8-600758CCFB64}"/>
    <cellStyle name="Comma 8 2 2 3 4" xfId="20764" xr:uid="{A32B6B0E-D1FE-4DE2-A53F-56DD59476BAB}"/>
    <cellStyle name="Comma 8 2 2 4" xfId="19695" xr:uid="{B47E7DD0-74BA-462C-9BB1-853E61BA05CA}"/>
    <cellStyle name="Comma 8 2 2 4 2" xfId="20128" xr:uid="{3EB0D862-9880-4C74-A1EE-28A98CFD688B}"/>
    <cellStyle name="Comma 8 2 2 4 3" xfId="20494" xr:uid="{31232237-7305-42D7-B289-72B2A7B7A3ED}"/>
    <cellStyle name="Comma 8 2 2 4 4" xfId="20860" xr:uid="{A1D580ED-69F7-415E-AA34-3D8B86CBB144}"/>
    <cellStyle name="Comma 8 2 2 5" xfId="19859" xr:uid="{C6966512-AF84-46E5-8A54-0E743E736CAA}"/>
    <cellStyle name="Comma 8 2 2 6" xfId="20225" xr:uid="{22C72EC9-AF61-4835-8CCD-FC26CFB1D8C1}"/>
    <cellStyle name="Comma 8 2 2 7" xfId="20591" xr:uid="{1127AB53-B323-4323-A00C-CC0BB01F28E7}"/>
    <cellStyle name="Comma 8 2 3" xfId="7238" xr:uid="{5E6CC311-4E22-4A8B-81A8-BCB69AFC3B07}"/>
    <cellStyle name="Comma 8 2 3 2" xfId="19563" xr:uid="{D84C2979-EC52-400C-B513-11FBEDB89130}"/>
    <cellStyle name="Comma 8 2 3 2 2" xfId="19997" xr:uid="{91A3CCF5-862B-43A0-B09C-3AD653B359E0}"/>
    <cellStyle name="Comma 8 2 3 2 3" xfId="20363" xr:uid="{B8773382-4EAE-4FCB-8F87-D31171222745}"/>
    <cellStyle name="Comma 8 2 3 2 4" xfId="20729" xr:uid="{870A31DE-2525-4209-999E-13E45363D239}"/>
    <cellStyle name="Comma 8 2 3 3" xfId="19660" xr:uid="{20FBD83A-D995-4C7E-9E5E-3B918205C9DB}"/>
    <cellStyle name="Comma 8 2 3 3 2" xfId="20093" xr:uid="{4DAF97CB-35F5-4301-AB8C-231AC35BDBA5}"/>
    <cellStyle name="Comma 8 2 3 3 3" xfId="20459" xr:uid="{D18D9A6E-8BAD-4F41-A33F-80360E491992}"/>
    <cellStyle name="Comma 8 2 3 3 4" xfId="20825" xr:uid="{A38BBBA9-094A-472F-A900-B78AC22C7EB3}"/>
    <cellStyle name="Comma 8 2 3 4" xfId="19824" xr:uid="{7DB9C620-C470-4A0D-A792-D42E7490F5E2}"/>
    <cellStyle name="Comma 8 2 3 5" xfId="20190" xr:uid="{A96B174E-ACBD-4B63-A65C-5A96B0A62B1C}"/>
    <cellStyle name="Comma 8 2 3 6" xfId="20556" xr:uid="{9F42989A-5C98-4FFA-B0F2-565150C8860A}"/>
    <cellStyle name="Comma 8 2 4" xfId="19454" xr:uid="{31316040-4CBD-402C-97C5-6F90428EFDE2}"/>
    <cellStyle name="Comma 8 2 4 2" xfId="19899" xr:uid="{2F473704-79D6-4E9D-85D6-8F8BF31CD092}"/>
    <cellStyle name="Comma 8 2 4 3" xfId="20265" xr:uid="{0840645A-8E19-4661-BA67-6D8085AFA038}"/>
    <cellStyle name="Comma 8 2 4 4" xfId="20631" xr:uid="{57B1DE89-3A03-47DA-BD17-658E516D3525}"/>
    <cellStyle name="Comma 8 2 5" xfId="19530" xr:uid="{12FA0D83-2C92-445C-83B4-11CA7CDF7D07}"/>
    <cellStyle name="Comma 8 2 5 2" xfId="19964" xr:uid="{D6BE9758-BDE1-43BC-A15C-93002B108A34}"/>
    <cellStyle name="Comma 8 2 5 3" xfId="20330" xr:uid="{EE0CC7F6-A379-40BF-98F3-B648C0ACD7B8}"/>
    <cellStyle name="Comma 8 2 5 4" xfId="20696" xr:uid="{1FDAF77C-E965-4303-8F88-63794E0A00E4}"/>
    <cellStyle name="Comma 8 2 6" xfId="19627" xr:uid="{72DAFEDD-4C95-4FC2-8CCE-61A7E88823F0}"/>
    <cellStyle name="Comma 8 2 6 2" xfId="20060" xr:uid="{05B3AA27-F0A4-43DD-A24D-5DDA9ECEBD90}"/>
    <cellStyle name="Comma 8 2 6 3" xfId="20426" xr:uid="{03C639EC-21CD-4F7B-9A82-968725A5C1EF}"/>
    <cellStyle name="Comma 8 2 6 4" xfId="20792" xr:uid="{CD3FF03B-6A2C-4E56-AEAF-AE9B0511DCC2}"/>
    <cellStyle name="Comma 8 2 7" xfId="19740" xr:uid="{9D62C397-4698-4A9F-A65E-8C59341EDCF9}"/>
    <cellStyle name="Comma 8 2 8" xfId="20157" xr:uid="{87808391-E024-4E02-B6F6-5AAE7F1AEF2A}"/>
    <cellStyle name="Comma 8 2 9" xfId="20523" xr:uid="{83E5C57E-602B-48A8-9D8E-DA3886F00DCD}"/>
    <cellStyle name="Comma 8 3" xfId="8178" xr:uid="{C4FBB7D4-67FE-4FA8-A8F3-A0115B724516}"/>
    <cellStyle name="Comma 8 3 2" xfId="19472" xr:uid="{C9D8C6E9-2A54-4576-9DE3-3DBB92819C1C}"/>
    <cellStyle name="Comma 8 3 2 2" xfId="19917" xr:uid="{B8968E9A-6880-4701-9F02-0DDC0E1CE117}"/>
    <cellStyle name="Comma 8 3 2 3" xfId="20283" xr:uid="{614E8875-7E10-4DE7-B691-79451B9A46D1}"/>
    <cellStyle name="Comma 8 3 2 4" xfId="20649" xr:uid="{8D478836-F5CE-4C80-B5DE-8C9EB5063DFC}"/>
    <cellStyle name="Comma 8 3 3" xfId="19580" xr:uid="{AFCB7F89-C3BE-4F38-A9BD-9926C6594901}"/>
    <cellStyle name="Comma 8 3 3 2" xfId="20014" xr:uid="{656883CB-45E3-4356-BE0A-C406FEEDF9AB}"/>
    <cellStyle name="Comma 8 3 3 3" xfId="20380" xr:uid="{1BE24508-F829-4F93-A517-91ADF75AF41F}"/>
    <cellStyle name="Comma 8 3 3 4" xfId="20746" xr:uid="{E896888A-B0AE-47C1-90C1-ADE1410010B0}"/>
    <cellStyle name="Comma 8 3 4" xfId="19677" xr:uid="{43819A70-01E8-4440-BA46-7DC9AE0407C4}"/>
    <cellStyle name="Comma 8 3 4 2" xfId="20110" xr:uid="{4E10BAD6-AC09-4A95-8082-B2C086AA1A02}"/>
    <cellStyle name="Comma 8 3 4 3" xfId="20476" xr:uid="{3C2A5BB5-14DA-40E8-BB7D-84C7F0F11AE4}"/>
    <cellStyle name="Comma 8 3 4 4" xfId="20842" xr:uid="{15AD7FB0-EC86-4E06-9819-9FF1D1D8C031}"/>
    <cellStyle name="Comma 8 3 5" xfId="19841" xr:uid="{2158D778-1290-4BC0-ADA1-46CB0C1D34C2}"/>
    <cellStyle name="Comma 8 3 6" xfId="20207" xr:uid="{4FE884C0-2105-43E0-B4D0-67B08FF5E84A}"/>
    <cellStyle name="Comma 8 3 7" xfId="20573" xr:uid="{6EC0977A-4755-469F-9413-B857C0410191}"/>
    <cellStyle name="Comma 8 4" xfId="6526" xr:uid="{260E6937-02A8-4560-89A6-2037D323CFCE}"/>
    <cellStyle name="Comma 8 4 2" xfId="19546" xr:uid="{700E4639-646B-4E32-A119-C599EC21AF82}"/>
    <cellStyle name="Comma 8 4 2 2" xfId="19980" xr:uid="{EAF00EE1-B2C8-4CF0-AB39-FF4DFAC82F75}"/>
    <cellStyle name="Comma 8 4 2 3" xfId="20346" xr:uid="{87AB2E44-48C7-4716-B53E-2E7C29984F86}"/>
    <cellStyle name="Comma 8 4 2 4" xfId="20712" xr:uid="{A2684636-5ADA-41E7-8213-68224BBC044E}"/>
    <cellStyle name="Comma 8 4 3" xfId="19643" xr:uid="{1A8CC9D6-7580-48A8-A946-0114BE94B7C7}"/>
    <cellStyle name="Comma 8 4 3 2" xfId="20076" xr:uid="{45A218A9-4442-474B-A154-25CD4B354BB4}"/>
    <cellStyle name="Comma 8 4 3 3" xfId="20442" xr:uid="{115B9D55-B8C4-4676-B5E6-67D3EDFC9499}"/>
    <cellStyle name="Comma 8 4 3 4" xfId="20808" xr:uid="{710EFD61-5373-4081-B537-2ADA93C41249}"/>
    <cellStyle name="Comma 8 4 4" xfId="19807" xr:uid="{8931CD41-A92C-4BE4-B626-A9CD92B4E9D9}"/>
    <cellStyle name="Comma 8 4 5" xfId="20173" xr:uid="{5048760F-7EC7-407B-A8DF-9DA505D66AE0}"/>
    <cellStyle name="Comma 8 4 6" xfId="20539" xr:uid="{329CC4B5-A1CE-4835-BC16-41194102F548}"/>
    <cellStyle name="Comma 8 5" xfId="19435" xr:uid="{34D40E7D-5EA3-4DBE-B89D-A6BB8C36AD4E}"/>
    <cellStyle name="Comma 8 5 2" xfId="19880" xr:uid="{1D30F4DB-1D14-4A26-B785-BB5A6AD1D972}"/>
    <cellStyle name="Comma 8 5 3" xfId="20246" xr:uid="{93A34D98-A57B-489C-ABB7-45C64C4C57CA}"/>
    <cellStyle name="Comma 8 5 4" xfId="20612" xr:uid="{2D0C5C19-8276-4852-BC2C-E93C260BEFF8}"/>
    <cellStyle name="Comma 8 6" xfId="19514" xr:uid="{0EAFDDDC-178F-4D94-92A1-A7F001A8753B}"/>
    <cellStyle name="Comma 8 6 2" xfId="19948" xr:uid="{4147DF6E-EEFC-40BC-B81D-5C6B8ED4EAEC}"/>
    <cellStyle name="Comma 8 6 3" xfId="20314" xr:uid="{811DF354-DA78-4CD0-8381-4B0FBE66F6EF}"/>
    <cellStyle name="Comma 8 6 4" xfId="20680" xr:uid="{D754DA1F-A574-4C89-8734-291878B3B9A7}"/>
    <cellStyle name="Comma 8 7" xfId="19611" xr:uid="{75DF982B-BC2B-4E35-8357-326798FA6157}"/>
    <cellStyle name="Comma 8 7 2" xfId="20044" xr:uid="{ED3C9956-E045-48A0-8681-4FF8E31B4DC0}"/>
    <cellStyle name="Comma 8 7 3" xfId="20410" xr:uid="{09752DCC-2B15-4163-9B45-3E2C868AB5D8}"/>
    <cellStyle name="Comma 8 7 4" xfId="20776" xr:uid="{54FB664F-3AA0-4460-B03C-0D464E5A7565}"/>
    <cellStyle name="Comma 8 8" xfId="19723" xr:uid="{57DE58CF-B946-41D5-9CCB-45BCEF00D2E7}"/>
    <cellStyle name="Comma 8 9" xfId="20141" xr:uid="{132D99B5-7D57-4082-AE48-1A40E23C962F}"/>
    <cellStyle name="Comma 9" xfId="80" xr:uid="{F7EC4241-D7C8-4A0C-83E8-E32D869A6416}"/>
    <cellStyle name="Comma 9 2" xfId="152" xr:uid="{1694CED0-3B76-46EF-95C3-2AE7E77E3C1E}"/>
    <cellStyle name="Comma 9 2 2" xfId="19533" xr:uid="{39BF9534-5240-4315-8C26-978BA923EE17}"/>
    <cellStyle name="Comma 9 2 2 2" xfId="19967" xr:uid="{BE6EA952-3914-47BA-B080-98078997D31D}"/>
    <cellStyle name="Comma 9 2 2 3" xfId="20333" xr:uid="{9F930B32-3B41-485B-8533-3130D0058B0B}"/>
    <cellStyle name="Comma 9 2 2 4" xfId="20699" xr:uid="{BDED784C-28E3-49FD-A2D2-01F1490CD39F}"/>
    <cellStyle name="Comma 9 2 3" xfId="19630" xr:uid="{6C32A0DE-2915-4536-97D5-BF11160FC568}"/>
    <cellStyle name="Comma 9 2 3 2" xfId="20063" xr:uid="{7B973D98-A15C-4DB2-97E8-9D836ACD672E}"/>
    <cellStyle name="Comma 9 2 3 3" xfId="20429" xr:uid="{4C07D37B-B57B-4F26-8D94-00B393854566}"/>
    <cellStyle name="Comma 9 2 3 4" xfId="20795" xr:uid="{6650A139-57D7-47E8-8E54-5617FAEA51C5}"/>
    <cellStyle name="Comma 9 2 4" xfId="19743" xr:uid="{F2675CA3-3ABF-407F-A917-7435B7CAC7EC}"/>
    <cellStyle name="Comma 9 2 5" xfId="20160" xr:uid="{022DD201-9071-4C71-8887-4CC7D574EA72}"/>
    <cellStyle name="Comma 9 2 6" xfId="20526" xr:uid="{318A7B52-E640-4D13-A7DD-B78E34215B1D}"/>
    <cellStyle name="Comma 9 3" xfId="19517" xr:uid="{D2778EE1-A61D-44F7-B33E-EE2C704291B2}"/>
    <cellStyle name="Comma 9 3 2" xfId="19951" xr:uid="{54D0DDBF-C034-47C1-A50C-7FC3F27463EA}"/>
    <cellStyle name="Comma 9 3 3" xfId="20317" xr:uid="{3934B859-2465-4633-879F-080DE019828A}"/>
    <cellStyle name="Comma 9 3 4" xfId="20683" xr:uid="{DF7468D0-0BCB-4A72-A4CE-640010D13AFD}"/>
    <cellStyle name="Comma 9 4" xfId="19614" xr:uid="{668F642B-1163-4C9F-AC56-EDB75B72FC2E}"/>
    <cellStyle name="Comma 9 4 2" xfId="20047" xr:uid="{C45A12D0-C6E1-41C1-828D-57A92FF88ED8}"/>
    <cellStyle name="Comma 9 4 3" xfId="20413" xr:uid="{4F3C4AE8-35B8-4339-BE03-AC477155F682}"/>
    <cellStyle name="Comma 9 4 4" xfId="20779" xr:uid="{E72838FC-A443-4401-B3AA-D14E6E4D972E}"/>
    <cellStyle name="Comma 9 5" xfId="19726" xr:uid="{7E9BE81D-DBCA-44A6-9902-C041DECEBA4D}"/>
    <cellStyle name="Comma 9 6" xfId="20144" xr:uid="{4A75C5AB-50A6-47D3-8F33-0E6DE450A5DB}"/>
    <cellStyle name="Comma 9 7" xfId="20510" xr:uid="{1C77178A-1AAE-40D5-9B16-F14D495FF7D5}"/>
    <cellStyle name="Currency 2" xfId="46" xr:uid="{25AA0E73-947F-4D18-AF1E-2CE85FB11E07}"/>
    <cellStyle name="Currency 2 2" xfId="6527" xr:uid="{78F18564-A5C4-4853-9761-62CCE0C43A03}"/>
    <cellStyle name="Currency 2 2 2" xfId="7239" xr:uid="{77380589-8243-4078-999E-22076ADC20F8}"/>
    <cellStyle name="Currency 2 2 2 2" xfId="8879" xr:uid="{B0813B10-AF1F-45D9-B60A-4B04890377F6}"/>
    <cellStyle name="Currency 2 2 3" xfId="8179" xr:uid="{077C0563-B280-4420-9BA0-5B66DFBAD92A}"/>
    <cellStyle name="Currency 2 3" xfId="6522" xr:uid="{99212225-E6D3-429E-9D3E-E12F0CBDE532}"/>
    <cellStyle name="Currency 2 4" xfId="7800" xr:uid="{9C1AA291-4CDB-44BC-8FF7-552DCA87F609}"/>
    <cellStyle name="Currency 2 5" xfId="855" xr:uid="{91774E3F-1A24-475F-8681-567D6DF8AC1A}"/>
    <cellStyle name="Currency 3" xfId="142" xr:uid="{0416E436-B8C8-45D5-AE60-F207AD89BCD1}"/>
    <cellStyle name="Currency 3 2" xfId="6962" xr:uid="{CE3AD866-9131-4DA7-856A-EA1EFA36BEF5}"/>
    <cellStyle name="Currency 3 2 2" xfId="8601" xr:uid="{DF83CC86-A8FA-473D-9844-4FE0339DD597}"/>
    <cellStyle name="Currency 3 3" xfId="7801" xr:uid="{FB32C926-5B59-4C2E-B8C5-451D5F29A9AD}"/>
    <cellStyle name="Currency 3 4" xfId="856" xr:uid="{58704177-CD74-4BA1-85B9-80448FB0D16F}"/>
    <cellStyle name="Currency 3 5" xfId="19529" xr:uid="{C2E99EEA-B127-4A87-AD61-52050386A624}"/>
    <cellStyle name="Currency 3 5 2" xfId="19963" xr:uid="{34F3A0BD-CD0E-43EC-ACA3-3242AC5C58E1}"/>
    <cellStyle name="Currency 3 5 3" xfId="20329" xr:uid="{A79515D4-FE42-45C9-8A78-6D32835C0409}"/>
    <cellStyle name="Currency 3 5 4" xfId="20695" xr:uid="{624151DB-F1F5-4F20-B456-0C0955F79588}"/>
    <cellStyle name="Currency 3 6" xfId="19626" xr:uid="{FE32D049-7E6E-4BAB-90B5-31C063D7EFC4}"/>
    <cellStyle name="Currency 3 6 2" xfId="20059" xr:uid="{90D91A92-19C5-4807-9572-3A03CCC29726}"/>
    <cellStyle name="Currency 3 6 3" xfId="20425" xr:uid="{C6386C53-4323-49BC-A587-B26ECAA67DBA}"/>
    <cellStyle name="Currency 3 6 4" xfId="20791" xr:uid="{E5FA2CD1-8E26-4D38-8598-54FF3DE694BF}"/>
    <cellStyle name="Currency 3 7" xfId="19739" xr:uid="{2D3CE8CE-94EF-4808-BD7E-BC72026C2861}"/>
    <cellStyle name="Currency 3 8" xfId="20156" xr:uid="{EFE4FB74-4C07-4D6A-A278-C2F8881D9DB2}"/>
    <cellStyle name="Currency 3 9" xfId="20522" xr:uid="{0943B549-BA4B-470A-B17C-3C0B3D53E642}"/>
    <cellStyle name="exo" xfId="6528" xr:uid="{5D673286-4D71-4289-8CA4-A368A6143B82}"/>
    <cellStyle name="Explanatory Text 10" xfId="857" xr:uid="{6A8F117F-4B6E-4AF5-A402-A4C9A938E4AB}"/>
    <cellStyle name="Explanatory Text 11" xfId="858" xr:uid="{C6361104-C282-41BA-AE45-A56DD1E81408}"/>
    <cellStyle name="Explanatory Text 12" xfId="859" xr:uid="{8E0726D1-9FEA-4E59-9D79-A30105CF4FD3}"/>
    <cellStyle name="Explanatory Text 13" xfId="860" xr:uid="{FE8C399A-07CF-4A16-A28D-C0E2765B41D5}"/>
    <cellStyle name="Explanatory Text 14" xfId="861" xr:uid="{06D78C3B-607F-45CE-A9AF-C408291CFA83}"/>
    <cellStyle name="Explanatory Text 15" xfId="862" xr:uid="{D18512E8-0B10-4BFA-914A-4CE636712CD9}"/>
    <cellStyle name="Explanatory Text 16" xfId="863" xr:uid="{B36EAF29-9154-4AD3-AFF0-07BB13779D5C}"/>
    <cellStyle name="Explanatory Text 17" xfId="864" xr:uid="{9236D6DA-6E13-4138-B9B1-76A715E884F1}"/>
    <cellStyle name="Explanatory Text 18" xfId="865" xr:uid="{699136B1-BE40-4975-B83B-6072685222B6}"/>
    <cellStyle name="Explanatory Text 18 2" xfId="866" xr:uid="{81FE3D92-A71B-4F3E-8BFA-FDCC9AAE82B7}"/>
    <cellStyle name="Explanatory Text 19" xfId="867" xr:uid="{851679A1-A47E-4CDE-B9B2-C84BB45D1C2E}"/>
    <cellStyle name="Explanatory Text 19 2" xfId="868" xr:uid="{90A1EBF2-B16E-45DF-B1A5-79FD905A694F}"/>
    <cellStyle name="Explanatory Text 2" xfId="869" xr:uid="{CE7921DD-7F6E-4BBD-AB36-9E7ACCAC19B6}"/>
    <cellStyle name="Explanatory Text 2 2" xfId="870" xr:uid="{FF7A8A74-0276-4C07-979F-AC74E26E821F}"/>
    <cellStyle name="Explanatory Text 2 2 2" xfId="6497" xr:uid="{80A9A6BD-4F79-4AB8-AFB0-5D7A0E154663}"/>
    <cellStyle name="Explanatory Text 3" xfId="871" xr:uid="{2FAB8560-D146-40E7-A4ED-61EA77941A84}"/>
    <cellStyle name="Explanatory Text 4" xfId="872" xr:uid="{BD9D17B1-3431-4C07-936E-74D229A555CE}"/>
    <cellStyle name="Explanatory Text 5" xfId="873" xr:uid="{AE8AF513-A3A7-45E0-9B3E-2EF8965C9FF1}"/>
    <cellStyle name="Explanatory Text 6" xfId="874" xr:uid="{3523B1B4-5DE6-4372-823C-1190D6F411D3}"/>
    <cellStyle name="Explanatory Text 7" xfId="875" xr:uid="{B5F70D25-94AC-426C-BADD-4E107B1EC062}"/>
    <cellStyle name="Explanatory Text 8" xfId="876" xr:uid="{5E9534AD-4ED3-43EB-87B2-9D8C90ACF8A2}"/>
    <cellStyle name="Explanatory Text 9" xfId="877" xr:uid="{0BF73187-E5EA-4310-80D9-7A88CDFDB10A}"/>
    <cellStyle name="Good 10" xfId="878" xr:uid="{F4AEFFBA-01AD-4F78-93D8-78B643BAD099}"/>
    <cellStyle name="Good 11" xfId="879" xr:uid="{B3F31180-8869-4BC4-9DC4-1B6E3A7F78DD}"/>
    <cellStyle name="Good 12" xfId="880" xr:uid="{339B8B8F-584E-453E-BE4D-9763E74D7A6E}"/>
    <cellStyle name="Good 13" xfId="881" xr:uid="{D74B0682-CE82-4900-8594-B0A1AF63795C}"/>
    <cellStyle name="Good 14" xfId="882" xr:uid="{2FAF962B-2A64-4117-8D59-FDBE5E1220CE}"/>
    <cellStyle name="Good 15" xfId="883" xr:uid="{218C5BA6-9799-438B-B4D7-7BEB38399210}"/>
    <cellStyle name="Good 16" xfId="884" xr:uid="{A62BEC48-4FF4-48A5-8D2F-6A4F500958F9}"/>
    <cellStyle name="Good 17" xfId="885" xr:uid="{739AB79A-9F96-4025-9903-344036485D55}"/>
    <cellStyle name="Good 18" xfId="886" xr:uid="{22CBB796-0D29-4C34-94FE-A397ED3F3CA6}"/>
    <cellStyle name="Good 18 2" xfId="887" xr:uid="{29CF81B7-6590-4179-923D-EF146DE84BD0}"/>
    <cellStyle name="Good 19" xfId="888" xr:uid="{E664C71F-62E9-4686-AC15-5EC977563942}"/>
    <cellStyle name="Good 19 2" xfId="889" xr:uid="{2184D21B-F480-4441-925F-858981A862F7}"/>
    <cellStyle name="Good 2" xfId="890" xr:uid="{EA009858-4D8C-4192-A85C-0EBB3041545A}"/>
    <cellStyle name="Good 2 2" xfId="891" xr:uid="{B161C683-31EE-48D8-A9D9-13CD4A53C746}"/>
    <cellStyle name="Good 2 2 2" xfId="6498" xr:uid="{3077524E-97B9-49FF-A52C-9F4E29B96B8C}"/>
    <cellStyle name="Good 3" xfId="892" xr:uid="{1F341E2E-1A25-4DE5-BDE0-007E788EB4E4}"/>
    <cellStyle name="Good 4" xfId="893" xr:uid="{E81E7E52-15CA-4D5E-90AE-7ABE22C75149}"/>
    <cellStyle name="Good 5" xfId="894" xr:uid="{E7B35C93-61C4-477B-A520-3DF9610D701E}"/>
    <cellStyle name="Good 6" xfId="895" xr:uid="{CA5D15A9-23C6-4133-993C-3FD17C59F68D}"/>
    <cellStyle name="Good 7" xfId="896" xr:uid="{379704A6-8C2B-4C31-B30F-214CFABA3286}"/>
    <cellStyle name="Good 8" xfId="897" xr:uid="{9136FDC9-CF8A-430F-8B33-0E21810A1E16}"/>
    <cellStyle name="Good 9" xfId="898" xr:uid="{9E92BBC7-7D6A-42CD-B442-4E744EE3EF20}"/>
    <cellStyle name="Heading 1 10" xfId="899" xr:uid="{0C2A6EE3-72C5-42F7-BB9E-A5821A97B252}"/>
    <cellStyle name="Heading 1 11" xfId="900" xr:uid="{EA50A2AE-0F3C-458C-BFA1-A10378BDCD9A}"/>
    <cellStyle name="Heading 1 12" xfId="901" xr:uid="{6455E548-4E9C-48D3-A634-A5E0A8303AEC}"/>
    <cellStyle name="Heading 1 13" xfId="902" xr:uid="{D4536F36-59C7-43A4-B8B7-C50F077A6C3E}"/>
    <cellStyle name="Heading 1 14" xfId="903" xr:uid="{19D68C3E-32D8-489B-96F6-623F252538BC}"/>
    <cellStyle name="Heading 1 15" xfId="904" xr:uid="{7F47C6AD-297F-49A3-8126-3F81D57BD819}"/>
    <cellStyle name="Heading 1 16" xfId="905" xr:uid="{D6DF9C40-02AA-4E82-952F-8552F1F9CC88}"/>
    <cellStyle name="Heading 1 17" xfId="906" xr:uid="{B53324B3-9D86-4C87-B52B-04348387E4A5}"/>
    <cellStyle name="Heading 1 18" xfId="907" xr:uid="{C31A55CC-33F5-4573-BA01-B4467F61D9A8}"/>
    <cellStyle name="Heading 1 18 2" xfId="908" xr:uid="{FBCD594A-661B-4295-ACF5-A281AFFC55B4}"/>
    <cellStyle name="Heading 1 19" xfId="909" xr:uid="{27CF7F53-194E-4C44-9AB4-4D925D935902}"/>
    <cellStyle name="Heading 1 19 2" xfId="910" xr:uid="{A0912B37-B94C-4EDC-B7FF-6076633272A1}"/>
    <cellStyle name="Heading 1 2" xfId="911" xr:uid="{919C12F9-3669-4037-B676-186F3FA0AAA4}"/>
    <cellStyle name="Heading 1 2 2" xfId="912" xr:uid="{555EC31F-6CB1-41EF-9795-01D9DD627B8C}"/>
    <cellStyle name="Heading 1 2 2 2" xfId="6499" xr:uid="{FAC444DD-BAA7-4408-A36E-C93178117A15}"/>
    <cellStyle name="Heading 1 3" xfId="913" xr:uid="{3E8FF762-7425-4250-BF66-DA9275F01E37}"/>
    <cellStyle name="Heading 1 4" xfId="914" xr:uid="{B61A553F-AD7E-4A89-B98D-A2D555CF5080}"/>
    <cellStyle name="Heading 1 5" xfId="915" xr:uid="{220AD726-C131-40E3-9977-D7C23BB11AA2}"/>
    <cellStyle name="Heading 1 6" xfId="916" xr:uid="{8739AFD7-E845-47E7-8B20-493F0AC61EBC}"/>
    <cellStyle name="Heading 1 7" xfId="917" xr:uid="{F4268533-BA8D-411F-8FBA-4163BF4BCD9D}"/>
    <cellStyle name="Heading 1 8" xfId="918" xr:uid="{2B5CB10F-EFA5-440E-A0A6-7636DB000302}"/>
    <cellStyle name="Heading 1 9" xfId="919" xr:uid="{E4161CED-13AE-4998-9F8C-08D39B1A8449}"/>
    <cellStyle name="Heading 2 10" xfId="920" xr:uid="{95F7B929-3825-472A-B7D8-07D934982FDE}"/>
    <cellStyle name="Heading 2 11" xfId="921" xr:uid="{9843125F-E68E-41AF-BF31-D0252BC418F8}"/>
    <cellStyle name="Heading 2 12" xfId="922" xr:uid="{1B4250D5-128A-4CBB-ADA0-24681233C5DA}"/>
    <cellStyle name="Heading 2 13" xfId="923" xr:uid="{B8D375C2-2169-4EAD-8971-818DC67214A3}"/>
    <cellStyle name="Heading 2 14" xfId="924" xr:uid="{8879CB12-9147-4D2F-BCAC-09FB46BF8BED}"/>
    <cellStyle name="Heading 2 15" xfId="925" xr:uid="{D8A18234-1DF6-464B-9914-4D7F7F1E2A79}"/>
    <cellStyle name="Heading 2 16" xfId="926" xr:uid="{CFAFCEDB-BEF2-4637-A9D7-29F1DE29B07C}"/>
    <cellStyle name="Heading 2 17" xfId="927" xr:uid="{DF03730E-C009-4228-AF84-3F798EE9ECEF}"/>
    <cellStyle name="Heading 2 18" xfId="928" xr:uid="{3BDA4EFC-4586-4936-9A05-88C512E2C748}"/>
    <cellStyle name="Heading 2 18 2" xfId="929" xr:uid="{FD2C6B92-AAA1-4AC2-8F64-2C8B4F7CC577}"/>
    <cellStyle name="Heading 2 19" xfId="930" xr:uid="{2F8CE544-C1B6-49FF-B0FB-8B4EA87FA04E}"/>
    <cellStyle name="Heading 2 19 2" xfId="931" xr:uid="{BB53D61B-0A11-4075-B540-77938482184F}"/>
    <cellStyle name="Heading 2 2" xfId="932" xr:uid="{C094485E-D007-4D41-8D41-DD9139A19F6D}"/>
    <cellStyle name="Heading 2 2 2" xfId="933" xr:uid="{E224C45B-1A71-44C5-8D6E-C19ACEAE445A}"/>
    <cellStyle name="Heading 2 2 2 2" xfId="6500" xr:uid="{EA95C595-58F5-44CA-A38C-4BFBD23AB2F9}"/>
    <cellStyle name="Heading 2 3" xfId="934" xr:uid="{D5A01409-7FA4-43A1-9A83-C992806AE7D7}"/>
    <cellStyle name="Heading 2 4" xfId="935" xr:uid="{B15C5DE2-CD7F-4158-B429-194CDF67CE91}"/>
    <cellStyle name="Heading 2 5" xfId="936" xr:uid="{A40D7AF5-DE9F-4897-BD48-58AE08AA88AF}"/>
    <cellStyle name="Heading 2 6" xfId="937" xr:uid="{6F092EB4-D90A-4890-A28F-C416A3C7EFB6}"/>
    <cellStyle name="Heading 2 7" xfId="938" xr:uid="{F3278614-FAB9-493A-B4EB-02E30FD43282}"/>
    <cellStyle name="Heading 2 8" xfId="939" xr:uid="{8305EB9C-E7EA-43F3-9062-598182C441DE}"/>
    <cellStyle name="Heading 2 9" xfId="940" xr:uid="{5790577D-BCCD-4AAB-8481-69635A508123}"/>
    <cellStyle name="Heading 3 10" xfId="941" xr:uid="{1D10E503-222F-4B06-B7E0-0F8D2BEDE9E6}"/>
    <cellStyle name="Heading 3 10 10" xfId="942" xr:uid="{CC8DBE36-273C-46E9-8DF4-C7F67A4BC48D}"/>
    <cellStyle name="Heading 3 10 10 2" xfId="943" xr:uid="{C57B75B2-3D5C-4FE3-84FC-0751CE88E190}"/>
    <cellStyle name="Heading 3 10 10 2 2" xfId="944" xr:uid="{3C48EC18-BFD7-4167-915E-1B7748EC70BC}"/>
    <cellStyle name="Heading 3 10 10 3" xfId="945" xr:uid="{D25A2813-42B0-480C-B56B-AA5C3DAC73D6}"/>
    <cellStyle name="Heading 3 10 10 3 2" xfId="946" xr:uid="{2B601794-DD2A-4B63-A5DC-D1DBBC07FFD4}"/>
    <cellStyle name="Heading 3 10 10 4" xfId="947" xr:uid="{0338E445-C4BE-47A7-8C2F-7AB9F3E9CFD6}"/>
    <cellStyle name="Heading 3 10 10 4 2" xfId="948" xr:uid="{79C65A1F-7EC3-43A4-9DF1-552BF03CF6BC}"/>
    <cellStyle name="Heading 3 10 11" xfId="949" xr:uid="{BC4BF5B7-65F4-48F6-9A25-4D86FF9430ED}"/>
    <cellStyle name="Heading 3 10 11 2" xfId="950" xr:uid="{3B257D66-710C-46A5-ABBA-03E0F68C0EE1}"/>
    <cellStyle name="Heading 3 10 11 2 2" xfId="951" xr:uid="{2AD070B4-D535-414B-A7E1-3A7A9CA920DE}"/>
    <cellStyle name="Heading 3 10 11 3" xfId="952" xr:uid="{4E352CAF-6517-4978-8B2C-1004E4D852ED}"/>
    <cellStyle name="Heading 3 10 11 3 2" xfId="953" xr:uid="{194D4F5D-E07E-49E3-9CC9-9B22243C9F72}"/>
    <cellStyle name="Heading 3 10 11 4" xfId="954" xr:uid="{6B9E9A66-3620-4339-939F-33151A9D64C3}"/>
    <cellStyle name="Heading 3 10 11 4 2" xfId="955" xr:uid="{4B9203CD-3F53-4EA5-A69B-6490F17B46DA}"/>
    <cellStyle name="Heading 3 10 12" xfId="956" xr:uid="{3C0EBA02-4572-4EC8-A75F-3C24D9DB95D2}"/>
    <cellStyle name="Heading 3 10 12 2" xfId="957" xr:uid="{02EDD146-107A-44E4-B9CC-AB570865F2D0}"/>
    <cellStyle name="Heading 3 10 12 2 2" xfId="958" xr:uid="{237DD7F8-8B10-43AA-96F4-B795CE535D09}"/>
    <cellStyle name="Heading 3 10 12 3" xfId="959" xr:uid="{2BF90DC6-0304-44F0-AE1D-0B180E0293D1}"/>
    <cellStyle name="Heading 3 10 12 3 2" xfId="960" xr:uid="{B6D0B5DD-40EF-454D-A7B3-1C509F78ACED}"/>
    <cellStyle name="Heading 3 10 12 4" xfId="961" xr:uid="{45B151E7-204B-4452-B21E-59B4CB921212}"/>
    <cellStyle name="Heading 3 10 12 4 2" xfId="962" xr:uid="{A43CD9BD-44E3-4B07-80BF-D89E1F3BFF2D}"/>
    <cellStyle name="Heading 3 10 13" xfId="963" xr:uid="{2B925162-F340-4945-9BF8-F1AA4A441E69}"/>
    <cellStyle name="Heading 3 10 13 2" xfId="964" xr:uid="{AD9115FA-C18A-4C5F-B6C0-1E38A70BE17A}"/>
    <cellStyle name="Heading 3 10 13 2 2" xfId="965" xr:uid="{4CB1E680-95AC-4E8F-B0E7-F177AC8D5A84}"/>
    <cellStyle name="Heading 3 10 13 3" xfId="966" xr:uid="{093F1390-7523-4508-95B0-8AE22AD463F2}"/>
    <cellStyle name="Heading 3 10 13 3 2" xfId="967" xr:uid="{F45B9EBA-EDFE-41CD-AD08-E1E747C1AD60}"/>
    <cellStyle name="Heading 3 10 13 4" xfId="968" xr:uid="{4E89537F-A53F-47AF-AD6A-6AD6482CFB25}"/>
    <cellStyle name="Heading 3 10 13 4 2" xfId="969" xr:uid="{0C1C084F-0D94-46C0-9DB8-BD0B8A353190}"/>
    <cellStyle name="Heading 3 10 14" xfId="970" xr:uid="{D77D8E12-92F9-413E-A31D-15AAB9B24E8D}"/>
    <cellStyle name="Heading 3 10 14 2" xfId="971" xr:uid="{A348369F-F3E2-4938-8203-7B0F837D4917}"/>
    <cellStyle name="Heading 3 10 14 2 2" xfId="972" xr:uid="{9647A513-508F-4919-8E3C-18F578F1910C}"/>
    <cellStyle name="Heading 3 10 14 3" xfId="973" xr:uid="{58B6F7CE-A4D7-40D0-B3DA-CAD45C5B64FA}"/>
    <cellStyle name="Heading 3 10 14 3 2" xfId="974" xr:uid="{07BBF50E-B53A-4935-9AA6-47767F59DA6D}"/>
    <cellStyle name="Heading 3 10 14 4" xfId="975" xr:uid="{4BD4A0E4-18FB-4D08-8C74-6A9CC93E8322}"/>
    <cellStyle name="Heading 3 10 14 4 2" xfId="976" xr:uid="{153B919B-159E-4EAF-9D54-D6223227EADC}"/>
    <cellStyle name="Heading 3 10 15" xfId="977" xr:uid="{06F615F6-1D0F-45F4-84DD-8EB2F819F640}"/>
    <cellStyle name="Heading 3 10 15 2" xfId="978" xr:uid="{961C570F-2C7D-4794-8BCC-0FA3DA466572}"/>
    <cellStyle name="Heading 3 10 15 2 2" xfId="979" xr:uid="{2D13B91E-E111-4E56-B518-7EC533BA1DCB}"/>
    <cellStyle name="Heading 3 10 15 3" xfId="980" xr:uid="{E9ED0C23-CFF4-4DF0-B93A-83FDB83474E6}"/>
    <cellStyle name="Heading 3 10 15 3 2" xfId="981" xr:uid="{FCB88B90-2834-4720-9481-BD8EDE301FCD}"/>
    <cellStyle name="Heading 3 10 15 4" xfId="982" xr:uid="{AC9EC4B1-0DF0-4BD5-8B36-2A1169F71DC3}"/>
    <cellStyle name="Heading 3 10 15 4 2" xfId="983" xr:uid="{63F97EDB-BBDC-4C02-B30F-8E95EAC8A6B4}"/>
    <cellStyle name="Heading 3 10 16" xfId="984" xr:uid="{FE86F962-9B1A-433E-9A6D-87A3E9B9CBEA}"/>
    <cellStyle name="Heading 3 10 16 2" xfId="985" xr:uid="{EDB81190-04C0-4907-8A13-89E246EE4449}"/>
    <cellStyle name="Heading 3 10 17" xfId="986" xr:uid="{1DE1605F-78B9-431E-98AE-9C08B819C485}"/>
    <cellStyle name="Heading 3 10 17 2" xfId="987" xr:uid="{00D113A5-1D75-4B7E-8A50-9B689D81541B}"/>
    <cellStyle name="Heading 3 10 18" xfId="988" xr:uid="{E2374820-B6DE-4366-ADB1-82686C09E108}"/>
    <cellStyle name="Heading 3 10 18 2" xfId="989" xr:uid="{5DC8DCE5-4040-446B-A7F4-B0074C12CB87}"/>
    <cellStyle name="Heading 3 10 19" xfId="990" xr:uid="{7EF52F75-B785-4607-A7C1-6448E9549512}"/>
    <cellStyle name="Heading 3 10 2" xfId="991" xr:uid="{9E957BE5-1F57-43E0-B225-39A862E6B5AE}"/>
    <cellStyle name="Heading 3 10 2 2" xfId="992" xr:uid="{7F2851E7-5035-41E6-A6A2-2484BD8EAC5F}"/>
    <cellStyle name="Heading 3 10 2 2 2" xfId="993" xr:uid="{D6622407-6AED-4BFC-9037-95C9A20938D6}"/>
    <cellStyle name="Heading 3 10 2 3" xfId="994" xr:uid="{23967023-B96B-4239-BCF3-1C97CF510750}"/>
    <cellStyle name="Heading 3 10 2 3 2" xfId="995" xr:uid="{D38ECF59-3075-4AB7-B618-2BA562D18F97}"/>
    <cellStyle name="Heading 3 10 2 4" xfId="996" xr:uid="{33C861BD-BE36-4ADF-A1EE-909271351248}"/>
    <cellStyle name="Heading 3 10 2 4 2" xfId="997" xr:uid="{5EC7D4DE-6712-4412-8D81-5F609C4DF1B7}"/>
    <cellStyle name="Heading 3 10 20" xfId="998" xr:uid="{479A8BAF-AFA1-4747-A3E5-06C588ABF2EE}"/>
    <cellStyle name="Heading 3 10 21" xfId="999" xr:uid="{7D49CC3F-23CC-4B5B-B073-CB380ECE04F9}"/>
    <cellStyle name="Heading 3 10 22" xfId="1000" xr:uid="{C27ECD75-1C16-4EC3-9741-B4E75AFEFD19}"/>
    <cellStyle name="Heading 3 10 23" xfId="1001" xr:uid="{304CDF26-A9F4-402E-8E70-440CC152B68A}"/>
    <cellStyle name="Heading 3 10 24" xfId="1002" xr:uid="{B05C0AE3-2A82-4BF3-9356-76BE38FF5393}"/>
    <cellStyle name="Heading 3 10 25" xfId="1003" xr:uid="{66F21329-241F-475C-B021-59B5B62EF9C8}"/>
    <cellStyle name="Heading 3 10 3" xfId="1004" xr:uid="{46C3B2B6-AF4A-4CEF-B8A4-D95F1BF66A4F}"/>
    <cellStyle name="Heading 3 10 3 2" xfId="1005" xr:uid="{11CDBF33-8401-4292-8AEC-3C5E01B3E2EA}"/>
    <cellStyle name="Heading 3 10 3 2 2" xfId="1006" xr:uid="{B2D1B7D3-0A83-4AF6-9BB8-7C0940EC982B}"/>
    <cellStyle name="Heading 3 10 3 3" xfId="1007" xr:uid="{5022312F-690F-4EEC-B542-6357106E0EC9}"/>
    <cellStyle name="Heading 3 10 3 3 2" xfId="1008" xr:uid="{BC1FBDE4-5FB4-44C0-A3EC-8AB9DA2319ED}"/>
    <cellStyle name="Heading 3 10 3 4" xfId="1009" xr:uid="{684C941A-0149-4CFF-865A-C43C431ECE95}"/>
    <cellStyle name="Heading 3 10 3 4 2" xfId="1010" xr:uid="{66A8B8CA-BE81-4E23-9BA1-190ACB136809}"/>
    <cellStyle name="Heading 3 10 4" xfId="1011" xr:uid="{1F48E25A-8017-4A19-B7B3-5A685096AF8C}"/>
    <cellStyle name="Heading 3 10 4 2" xfId="1012" xr:uid="{90CDBB46-93D4-4719-8987-AE117403F2DB}"/>
    <cellStyle name="Heading 3 10 4 2 2" xfId="1013" xr:uid="{C4150262-7A0C-4F02-9BCB-021DBF486955}"/>
    <cellStyle name="Heading 3 10 4 3" xfId="1014" xr:uid="{5D85F989-4C51-4084-A32F-1AA438D62A57}"/>
    <cellStyle name="Heading 3 10 4 3 2" xfId="1015" xr:uid="{783DB881-90FC-41CD-A303-E17C79F3A2A8}"/>
    <cellStyle name="Heading 3 10 4 4" xfId="1016" xr:uid="{EF3F5B5E-9B33-459B-A48E-B14568E9B5A9}"/>
    <cellStyle name="Heading 3 10 4 4 2" xfId="1017" xr:uid="{EFA11A08-D574-4507-86CD-70FF19770176}"/>
    <cellStyle name="Heading 3 10 5" xfId="1018" xr:uid="{22CD85FC-0D17-437E-914F-6CC1BFEF0764}"/>
    <cellStyle name="Heading 3 10 5 2" xfId="1019" xr:uid="{456B174D-155C-4333-9996-5844A1159EC2}"/>
    <cellStyle name="Heading 3 10 5 2 2" xfId="1020" xr:uid="{5153199A-FF02-45C4-BFB4-B7AD408D8BC6}"/>
    <cellStyle name="Heading 3 10 5 3" xfId="1021" xr:uid="{53B1D302-B4DF-407F-9980-427E4BDB7356}"/>
    <cellStyle name="Heading 3 10 5 3 2" xfId="1022" xr:uid="{624338AF-96AA-403C-B2E6-ACD6A3EB3EFA}"/>
    <cellStyle name="Heading 3 10 5 4" xfId="1023" xr:uid="{2F6FFCA4-95E2-4DED-A52C-81DF1B7E80AC}"/>
    <cellStyle name="Heading 3 10 5 4 2" xfId="1024" xr:uid="{05C1931E-E2A8-45E4-8941-8897F2B902B3}"/>
    <cellStyle name="Heading 3 10 6" xfId="1025" xr:uid="{1B7ECC3C-BD5F-410E-A037-C388496663EC}"/>
    <cellStyle name="Heading 3 10 6 2" xfId="1026" xr:uid="{0FA99660-168B-44B7-A1A4-790894097566}"/>
    <cellStyle name="Heading 3 10 6 2 2" xfId="1027" xr:uid="{DF7C108D-34A8-4C49-BCF0-BB521773D846}"/>
    <cellStyle name="Heading 3 10 6 3" xfId="1028" xr:uid="{87E7E167-3008-451A-BFDF-64E6A9FFDDD3}"/>
    <cellStyle name="Heading 3 10 6 3 2" xfId="1029" xr:uid="{6867007E-401B-45BB-9F4A-61A72A8F5DB9}"/>
    <cellStyle name="Heading 3 10 6 4" xfId="1030" xr:uid="{2FA6AC77-9F11-477B-94BF-392759C2EF09}"/>
    <cellStyle name="Heading 3 10 6 4 2" xfId="1031" xr:uid="{DBCB852E-09F4-43EB-B0C6-D0B734FC6F88}"/>
    <cellStyle name="Heading 3 10 7" xfId="1032" xr:uid="{C8231DF1-44D2-4E94-B455-274D0A585984}"/>
    <cellStyle name="Heading 3 10 7 2" xfId="1033" xr:uid="{56F82CF7-4BB7-448A-8655-B9CC2527B3F3}"/>
    <cellStyle name="Heading 3 10 7 2 2" xfId="1034" xr:uid="{D711A3EF-42C7-4A57-B1AB-3CFFAA66D49B}"/>
    <cellStyle name="Heading 3 10 7 3" xfId="1035" xr:uid="{8A7F0383-3206-44B7-9856-3CEE8B848BD5}"/>
    <cellStyle name="Heading 3 10 7 3 2" xfId="1036" xr:uid="{C0431088-6C26-4415-A14A-3C009D8286F1}"/>
    <cellStyle name="Heading 3 10 7 4" xfId="1037" xr:uid="{617086B0-2630-4345-9209-476047E46B4B}"/>
    <cellStyle name="Heading 3 10 7 4 2" xfId="1038" xr:uid="{3CE4AC67-B842-4853-81C8-68F18CCE72F7}"/>
    <cellStyle name="Heading 3 10 8" xfId="1039" xr:uid="{9798E362-3390-4582-8FB7-D8A85A0529F8}"/>
    <cellStyle name="Heading 3 10 8 2" xfId="1040" xr:uid="{66552BB5-53A6-4540-ADD1-39958E83B9A4}"/>
    <cellStyle name="Heading 3 10 8 2 2" xfId="1041" xr:uid="{4DE5AFBE-966C-4255-A2B4-0FF49BC8B926}"/>
    <cellStyle name="Heading 3 10 8 3" xfId="1042" xr:uid="{886C8A0D-7054-4FC2-83B9-F07CA18050F4}"/>
    <cellStyle name="Heading 3 10 8 3 2" xfId="1043" xr:uid="{D5F5C356-D40A-41A0-BB28-BE77023F136F}"/>
    <cellStyle name="Heading 3 10 8 4" xfId="1044" xr:uid="{4ED842A5-6D7C-4439-8971-2F44ADCA408D}"/>
    <cellStyle name="Heading 3 10 8 4 2" xfId="1045" xr:uid="{3982BE92-F3A3-4274-B494-242BDDDEF35A}"/>
    <cellStyle name="Heading 3 10 9" xfId="1046" xr:uid="{53DA7616-28C0-430D-A1D4-0195D7A28583}"/>
    <cellStyle name="Heading 3 10 9 2" xfId="1047" xr:uid="{55076CF5-08C6-409E-AF77-65C19DF9A9FD}"/>
    <cellStyle name="Heading 3 10 9 2 2" xfId="1048" xr:uid="{79290888-2CF6-4557-A023-FB1ADC84D76A}"/>
    <cellStyle name="Heading 3 10 9 3" xfId="1049" xr:uid="{D1AABC9C-DA84-4548-8882-F8078A64ABAF}"/>
    <cellStyle name="Heading 3 10 9 3 2" xfId="1050" xr:uid="{1A57896A-8D4A-42A3-B126-10909034C4AC}"/>
    <cellStyle name="Heading 3 10 9 4" xfId="1051" xr:uid="{03680BCD-EB3D-40DB-A2B6-117E0100A0AF}"/>
    <cellStyle name="Heading 3 10 9 4 2" xfId="1052" xr:uid="{01BF4738-99E4-4630-8316-52B907DF45A8}"/>
    <cellStyle name="Heading 3 11" xfId="1053" xr:uid="{29B5E574-3AF7-4CD0-8BAC-E660C929BC01}"/>
    <cellStyle name="Heading 3 11 10" xfId="1054" xr:uid="{7C3425C4-99DC-4E8D-99E3-28D24B38F5CB}"/>
    <cellStyle name="Heading 3 11 10 2" xfId="1055" xr:uid="{538ECCEF-B256-4BAE-83FD-8B9348C9D5E1}"/>
    <cellStyle name="Heading 3 11 10 2 2" xfId="1056" xr:uid="{CE71A900-5427-48C5-8300-9E9D5B240369}"/>
    <cellStyle name="Heading 3 11 10 3" xfId="1057" xr:uid="{1AA5F1D3-E4C1-427C-98A5-9BCB4E9497A9}"/>
    <cellStyle name="Heading 3 11 10 3 2" xfId="1058" xr:uid="{96336E14-A226-450C-86E6-8C3A22540F2D}"/>
    <cellStyle name="Heading 3 11 10 4" xfId="1059" xr:uid="{8DED342A-F1C9-4C6C-8144-F7C37042A872}"/>
    <cellStyle name="Heading 3 11 10 4 2" xfId="1060" xr:uid="{BEC62A4B-04FC-4D30-A032-88D57BBA4E88}"/>
    <cellStyle name="Heading 3 11 11" xfId="1061" xr:uid="{75212630-90A7-4EB1-80AA-AB2433C5F3EE}"/>
    <cellStyle name="Heading 3 11 11 2" xfId="1062" xr:uid="{D2CF1E1A-A470-4440-9DA4-10718AA4103E}"/>
    <cellStyle name="Heading 3 11 11 2 2" xfId="1063" xr:uid="{90D41C09-3943-4C8F-BBCB-3AD862CF79C8}"/>
    <cellStyle name="Heading 3 11 11 3" xfId="1064" xr:uid="{6A7A1E88-B6E5-4686-AF02-7119362B4168}"/>
    <cellStyle name="Heading 3 11 11 3 2" xfId="1065" xr:uid="{17E588BB-B7E5-429A-8B0B-7E722510E4BB}"/>
    <cellStyle name="Heading 3 11 11 4" xfId="1066" xr:uid="{1A180FC9-199F-4B15-8439-9F57A431E200}"/>
    <cellStyle name="Heading 3 11 11 4 2" xfId="1067" xr:uid="{B1893CF0-D58F-4EBB-AE1C-BD439A83F705}"/>
    <cellStyle name="Heading 3 11 12" xfId="1068" xr:uid="{E5B1EDC1-E904-4958-86F9-7EF1766E7D7B}"/>
    <cellStyle name="Heading 3 11 12 2" xfId="1069" xr:uid="{90280A52-CF8D-4E95-878C-FBFCC39671FB}"/>
    <cellStyle name="Heading 3 11 12 2 2" xfId="1070" xr:uid="{AA46C2B5-D066-4CE6-B237-AFEAFE162F90}"/>
    <cellStyle name="Heading 3 11 12 3" xfId="1071" xr:uid="{76E4C980-98F8-4B98-8E5D-4AF3D92D8350}"/>
    <cellStyle name="Heading 3 11 12 3 2" xfId="1072" xr:uid="{7090E9BA-2C35-40CD-9395-4C8C767EA30A}"/>
    <cellStyle name="Heading 3 11 12 4" xfId="1073" xr:uid="{18800859-E9C7-49CC-BBD6-EF8599E90832}"/>
    <cellStyle name="Heading 3 11 12 4 2" xfId="1074" xr:uid="{F04B730B-5253-49BD-8B21-FA3D1270C8E3}"/>
    <cellStyle name="Heading 3 11 13" xfId="1075" xr:uid="{F726CEA0-2E03-4AFF-AAEB-E55CFB945F9B}"/>
    <cellStyle name="Heading 3 11 13 2" xfId="1076" xr:uid="{9A400E98-31C7-4CAC-A31B-58A3CD5EF999}"/>
    <cellStyle name="Heading 3 11 13 2 2" xfId="1077" xr:uid="{0B02E849-024F-4C2E-9AE2-CEB1F5F2D0F8}"/>
    <cellStyle name="Heading 3 11 13 3" xfId="1078" xr:uid="{7E82EDBD-989E-4E7C-9924-379D645C7D48}"/>
    <cellStyle name="Heading 3 11 13 3 2" xfId="1079" xr:uid="{E6DBE5FE-AD99-4787-BCC4-A2B95FADAF4D}"/>
    <cellStyle name="Heading 3 11 13 4" xfId="1080" xr:uid="{ECAE27AC-68C7-443A-A0B5-CFBEF5E9899A}"/>
    <cellStyle name="Heading 3 11 13 4 2" xfId="1081" xr:uid="{A3F0FD6D-2FBB-4B01-B87C-FFD64FE25A47}"/>
    <cellStyle name="Heading 3 11 14" xfId="1082" xr:uid="{92F4D512-BBD1-4FDA-A33E-0445F3631207}"/>
    <cellStyle name="Heading 3 11 14 2" xfId="1083" xr:uid="{06EB1CE4-A6D0-45C4-B7C1-C32EC05807D5}"/>
    <cellStyle name="Heading 3 11 14 2 2" xfId="1084" xr:uid="{B3BB80E8-125B-4C60-AAD9-91ED9CCAB63C}"/>
    <cellStyle name="Heading 3 11 14 3" xfId="1085" xr:uid="{C1B50B7C-8D98-490A-9288-4B47147C963F}"/>
    <cellStyle name="Heading 3 11 14 3 2" xfId="1086" xr:uid="{A0EC2224-C217-49CB-8C9D-25AFB3C1C8CB}"/>
    <cellStyle name="Heading 3 11 14 4" xfId="1087" xr:uid="{1A731704-3A37-483F-94ED-FF3D0C382243}"/>
    <cellStyle name="Heading 3 11 14 4 2" xfId="1088" xr:uid="{8639E5D1-B8E1-4A2B-98D7-286252F099E7}"/>
    <cellStyle name="Heading 3 11 15" xfId="1089" xr:uid="{8D95728C-8123-48EB-90A8-04F1A54F106C}"/>
    <cellStyle name="Heading 3 11 15 2" xfId="1090" xr:uid="{76CC69F7-924F-4304-A3D8-B57BCA5EAABA}"/>
    <cellStyle name="Heading 3 11 15 2 2" xfId="1091" xr:uid="{AB292F51-D99E-4119-AE34-95D9EE06C33E}"/>
    <cellStyle name="Heading 3 11 15 3" xfId="1092" xr:uid="{51B8AE8B-8FFA-452E-A294-C76CF2AF633C}"/>
    <cellStyle name="Heading 3 11 15 3 2" xfId="1093" xr:uid="{B1EADE7F-AE56-4054-8A31-7C95FA5414DC}"/>
    <cellStyle name="Heading 3 11 15 4" xfId="1094" xr:uid="{BD8A99CF-AB4F-444D-B06B-6ACE7BE8BF3D}"/>
    <cellStyle name="Heading 3 11 15 4 2" xfId="1095" xr:uid="{2E980109-2D5F-48F6-A5C2-9E4E8D4F0AEB}"/>
    <cellStyle name="Heading 3 11 16" xfId="1096" xr:uid="{37B8FD2A-8676-429A-B620-04AFA4B0D1A9}"/>
    <cellStyle name="Heading 3 11 16 2" xfId="1097" xr:uid="{E988C052-15E2-485D-93B4-EA477BA016C6}"/>
    <cellStyle name="Heading 3 11 17" xfId="1098" xr:uid="{C6079F81-F565-4EB9-8A6C-CE8EC52A5E8F}"/>
    <cellStyle name="Heading 3 11 17 2" xfId="1099" xr:uid="{59BA3496-D3F1-4F3A-8B89-B56974E014E9}"/>
    <cellStyle name="Heading 3 11 18" xfId="1100" xr:uid="{C6D8590C-40F3-4D04-BB75-86B6622896DA}"/>
    <cellStyle name="Heading 3 11 18 2" xfId="1101" xr:uid="{C20CFD6F-7584-47CE-9510-BE48EAC8B204}"/>
    <cellStyle name="Heading 3 11 19" xfId="1102" xr:uid="{4457B17A-56F7-42EC-9B52-7E515FFBE934}"/>
    <cellStyle name="Heading 3 11 2" xfId="1103" xr:uid="{02F35F87-E526-475E-A61A-9994E9AA8ECA}"/>
    <cellStyle name="Heading 3 11 2 2" xfId="1104" xr:uid="{464DE055-376A-47F2-94C1-68DC146D700D}"/>
    <cellStyle name="Heading 3 11 2 2 2" xfId="1105" xr:uid="{7FA28773-209D-4E4D-8B61-4D2C4506B573}"/>
    <cellStyle name="Heading 3 11 2 3" xfId="1106" xr:uid="{EA0C3781-1C77-426A-B06B-CAF38B491B29}"/>
    <cellStyle name="Heading 3 11 2 3 2" xfId="1107" xr:uid="{4F72600E-4D17-4007-87EF-3044384FF6CD}"/>
    <cellStyle name="Heading 3 11 2 4" xfId="1108" xr:uid="{14015CEB-675F-4BE1-BF72-1D60A6732090}"/>
    <cellStyle name="Heading 3 11 2 4 2" xfId="1109" xr:uid="{41B75D15-B030-4EE1-90BE-B05419430075}"/>
    <cellStyle name="Heading 3 11 20" xfId="1110" xr:uid="{A7A693A5-9072-4913-8691-6DD2015AF76D}"/>
    <cellStyle name="Heading 3 11 21" xfId="1111" xr:uid="{364D538F-8013-4DF5-98F4-DEF17B735A42}"/>
    <cellStyle name="Heading 3 11 22" xfId="1112" xr:uid="{5C91A3FE-1B8E-41E1-A973-EF7CCD8567AF}"/>
    <cellStyle name="Heading 3 11 23" xfId="1113" xr:uid="{02D94687-7E35-4CDA-9C49-489C09B25C1A}"/>
    <cellStyle name="Heading 3 11 24" xfId="1114" xr:uid="{D75002D4-3986-4672-83C3-2EC4EB2EB06A}"/>
    <cellStyle name="Heading 3 11 25" xfId="1115" xr:uid="{CD63002C-BC0F-4FD4-B6D9-AC73C4AB1C2D}"/>
    <cellStyle name="Heading 3 11 3" xfId="1116" xr:uid="{B0DF3BB1-6C1F-49E3-87C5-BCDBE41E0B33}"/>
    <cellStyle name="Heading 3 11 3 2" xfId="1117" xr:uid="{CA853FE2-13BD-444C-933D-9F36AB0EF428}"/>
    <cellStyle name="Heading 3 11 3 2 2" xfId="1118" xr:uid="{0F999C35-D2F4-44F0-BDC0-1C9D9A23DBB0}"/>
    <cellStyle name="Heading 3 11 3 3" xfId="1119" xr:uid="{BD45AD34-686D-46D8-A629-A292D07BA622}"/>
    <cellStyle name="Heading 3 11 3 3 2" xfId="1120" xr:uid="{9570D567-539F-4817-9BF3-D191EB7D315D}"/>
    <cellStyle name="Heading 3 11 3 4" xfId="1121" xr:uid="{D73E0AF0-58E8-4C28-ACFE-10A89EBC348D}"/>
    <cellStyle name="Heading 3 11 3 4 2" xfId="1122" xr:uid="{56C68C17-CBC2-496E-BAD8-A7FD76EA2C41}"/>
    <cellStyle name="Heading 3 11 4" xfId="1123" xr:uid="{94C33CD7-BA40-464F-88CB-DDA951607E18}"/>
    <cellStyle name="Heading 3 11 4 2" xfId="1124" xr:uid="{DE62FA71-32CB-413F-A663-4CE576CC09A3}"/>
    <cellStyle name="Heading 3 11 4 2 2" xfId="1125" xr:uid="{F36559CC-9097-4BA0-B666-FEB6DC3FC9A0}"/>
    <cellStyle name="Heading 3 11 4 3" xfId="1126" xr:uid="{E190A0AF-52A2-4BD9-90FD-455A4DEB3910}"/>
    <cellStyle name="Heading 3 11 4 3 2" xfId="1127" xr:uid="{5116BAD1-580D-42B0-8C68-8856CDA9A577}"/>
    <cellStyle name="Heading 3 11 4 4" xfId="1128" xr:uid="{454C7FBB-110E-47F4-B3D3-5269BF7EFFEA}"/>
    <cellStyle name="Heading 3 11 4 4 2" xfId="1129" xr:uid="{C9ADDF23-1141-4DFC-B501-6B42E47C3426}"/>
    <cellStyle name="Heading 3 11 5" xfId="1130" xr:uid="{C122FD65-9A15-4895-B4B8-4B4226053577}"/>
    <cellStyle name="Heading 3 11 5 2" xfId="1131" xr:uid="{57FAF292-8F44-4386-82E8-91AD2FA76B20}"/>
    <cellStyle name="Heading 3 11 5 2 2" xfId="1132" xr:uid="{4FBC5208-8235-41EF-B77E-04410AA2F393}"/>
    <cellStyle name="Heading 3 11 5 3" xfId="1133" xr:uid="{10082A32-F0FF-439A-B0C1-F547B2336D90}"/>
    <cellStyle name="Heading 3 11 5 3 2" xfId="1134" xr:uid="{1790B631-DD11-454D-AF13-E45E08C0758C}"/>
    <cellStyle name="Heading 3 11 5 4" xfId="1135" xr:uid="{44D73F8E-7C55-4022-936E-02692EA6D0AE}"/>
    <cellStyle name="Heading 3 11 5 4 2" xfId="1136" xr:uid="{F232B84B-FC7A-43CC-A1B9-111539AE49AB}"/>
    <cellStyle name="Heading 3 11 6" xfId="1137" xr:uid="{4F0AED36-7636-425B-A3DE-A75F34C4BE99}"/>
    <cellStyle name="Heading 3 11 6 2" xfId="1138" xr:uid="{BF1963D0-F6CA-4978-8F43-8FAEA57F05CC}"/>
    <cellStyle name="Heading 3 11 6 2 2" xfId="1139" xr:uid="{ED3F2919-49E0-4B41-9563-908AE57DC9FF}"/>
    <cellStyle name="Heading 3 11 6 3" xfId="1140" xr:uid="{224C7FEB-7CF0-4FAB-BEEC-338C552FB97C}"/>
    <cellStyle name="Heading 3 11 6 3 2" xfId="1141" xr:uid="{BD3E4703-CCFB-4F73-A166-8E82EF65A1D4}"/>
    <cellStyle name="Heading 3 11 6 4" xfId="1142" xr:uid="{977BE330-2E2A-4D28-8000-49006E1A4657}"/>
    <cellStyle name="Heading 3 11 6 4 2" xfId="1143" xr:uid="{D54B260D-6DD1-46B7-B693-DA9E6ECDA6AE}"/>
    <cellStyle name="Heading 3 11 7" xfId="1144" xr:uid="{6E709F1C-E09C-4600-97D6-822B832AD90D}"/>
    <cellStyle name="Heading 3 11 7 2" xfId="1145" xr:uid="{53E6D845-3A88-41E4-8AD2-C1131DE2F0ED}"/>
    <cellStyle name="Heading 3 11 7 2 2" xfId="1146" xr:uid="{82637075-D796-47E0-B7E6-2B4C5D2D8D32}"/>
    <cellStyle name="Heading 3 11 7 3" xfId="1147" xr:uid="{6259317D-6C4F-40A5-BDDF-1D0F02328FCD}"/>
    <cellStyle name="Heading 3 11 7 3 2" xfId="1148" xr:uid="{93FE497E-EA5B-4DDE-A88D-92BF42804F34}"/>
    <cellStyle name="Heading 3 11 7 4" xfId="1149" xr:uid="{8C3AD6EB-B4F9-40E8-8AE0-F6B4780DD2AC}"/>
    <cellStyle name="Heading 3 11 7 4 2" xfId="1150" xr:uid="{C9918E80-EB27-469C-8CE1-CC06F1217C0E}"/>
    <cellStyle name="Heading 3 11 8" xfId="1151" xr:uid="{7B73C79D-5E2C-4570-891F-FE4DBF994C12}"/>
    <cellStyle name="Heading 3 11 8 2" xfId="1152" xr:uid="{C90F765F-ECE9-4F5E-B669-2C0DBC90F658}"/>
    <cellStyle name="Heading 3 11 8 2 2" xfId="1153" xr:uid="{00DECF0E-9F92-4E22-AFF6-87E9ADE42D42}"/>
    <cellStyle name="Heading 3 11 8 3" xfId="1154" xr:uid="{F56A3308-4671-42F9-B9E9-BEF6D5604C03}"/>
    <cellStyle name="Heading 3 11 8 3 2" xfId="1155" xr:uid="{043A6135-BF13-4B41-8607-870A291D0D15}"/>
    <cellStyle name="Heading 3 11 8 4" xfId="1156" xr:uid="{841F60B6-AD49-4CF7-A3B4-C7221D2905AD}"/>
    <cellStyle name="Heading 3 11 8 4 2" xfId="1157" xr:uid="{7A45C404-5298-4920-B9ED-9ABF669C1A20}"/>
    <cellStyle name="Heading 3 11 9" xfId="1158" xr:uid="{1760CC2E-00F2-4B24-A09F-A930D87DBDA7}"/>
    <cellStyle name="Heading 3 11 9 2" xfId="1159" xr:uid="{14932C1D-2717-452E-9CD0-FB79EA0DEBD9}"/>
    <cellStyle name="Heading 3 11 9 2 2" xfId="1160" xr:uid="{FAF1CF41-5303-4FFA-A82B-E893DFEE86D1}"/>
    <cellStyle name="Heading 3 11 9 3" xfId="1161" xr:uid="{3B1E00DD-36EC-4C98-B8DF-787817AC79B6}"/>
    <cellStyle name="Heading 3 11 9 3 2" xfId="1162" xr:uid="{E498F663-25ED-4AD6-81F7-42DB7EB25ACA}"/>
    <cellStyle name="Heading 3 11 9 4" xfId="1163" xr:uid="{801B0289-BDF9-474C-9F05-34F1F4D519E2}"/>
    <cellStyle name="Heading 3 11 9 4 2" xfId="1164" xr:uid="{477235AF-1ED3-4374-AF0D-C6A910F8F894}"/>
    <cellStyle name="Heading 3 12" xfId="1165" xr:uid="{2298F942-510F-4CC3-A6F5-5B8DD6706C46}"/>
    <cellStyle name="Heading 3 12 10" xfId="1166" xr:uid="{91A191D2-F351-4CA5-BD1F-97C68BFB43F2}"/>
    <cellStyle name="Heading 3 12 10 2" xfId="1167" xr:uid="{FDE2C5D1-5D14-43AE-8118-1BD2E6C96809}"/>
    <cellStyle name="Heading 3 12 10 2 2" xfId="1168" xr:uid="{72757655-BEE2-427D-AE06-422D9B32B0F6}"/>
    <cellStyle name="Heading 3 12 10 3" xfId="1169" xr:uid="{F0DE24CE-F3D6-4B85-B4B6-5ABE24B95272}"/>
    <cellStyle name="Heading 3 12 10 3 2" xfId="1170" xr:uid="{ADFB4F8E-D104-42CE-B8BF-79B0EFD48958}"/>
    <cellStyle name="Heading 3 12 10 4" xfId="1171" xr:uid="{2FC65439-760E-4D05-BC81-C061DEFF8EEB}"/>
    <cellStyle name="Heading 3 12 10 4 2" xfId="1172" xr:uid="{916310FF-0DD5-47C3-8A39-CB7BE7AA8746}"/>
    <cellStyle name="Heading 3 12 11" xfId="1173" xr:uid="{8442C064-2A2E-41AB-9CDF-1682EE178E2D}"/>
    <cellStyle name="Heading 3 12 11 2" xfId="1174" xr:uid="{3EB00982-DD62-4404-BBC6-52545FA0A6C8}"/>
    <cellStyle name="Heading 3 12 11 2 2" xfId="1175" xr:uid="{C0E9C6F5-E00A-4C5F-AF92-21223B060F7B}"/>
    <cellStyle name="Heading 3 12 11 3" xfId="1176" xr:uid="{0290D335-D75B-4E0B-9D41-8AA2D69190CA}"/>
    <cellStyle name="Heading 3 12 11 3 2" xfId="1177" xr:uid="{23B35430-050F-4DF3-8EB3-E932B223C0AD}"/>
    <cellStyle name="Heading 3 12 11 4" xfId="1178" xr:uid="{DE3C8015-2807-4B8C-A996-86983511803C}"/>
    <cellStyle name="Heading 3 12 11 4 2" xfId="1179" xr:uid="{3375CDBA-8006-4C46-A350-6A2D5F4B2CD0}"/>
    <cellStyle name="Heading 3 12 12" xfId="1180" xr:uid="{6B2961A9-9D58-41F2-9CD0-A91DE5B07E79}"/>
    <cellStyle name="Heading 3 12 12 2" xfId="1181" xr:uid="{9D9CA683-1705-401D-8229-2C48C9B937D2}"/>
    <cellStyle name="Heading 3 12 12 2 2" xfId="1182" xr:uid="{2CC6AFDA-53D6-4186-BF75-1BADC2243D9C}"/>
    <cellStyle name="Heading 3 12 12 3" xfId="1183" xr:uid="{5D2AA745-705D-4344-A199-A8619429046B}"/>
    <cellStyle name="Heading 3 12 12 3 2" xfId="1184" xr:uid="{83139E2F-EC7D-4978-A515-EFE755CA92B7}"/>
    <cellStyle name="Heading 3 12 12 4" xfId="1185" xr:uid="{126AC4F6-5BC2-4741-A9CC-4FA11CD4AFB1}"/>
    <cellStyle name="Heading 3 12 12 4 2" xfId="1186" xr:uid="{CD7D7F08-F06B-4F6F-BEF2-BE4B037D316E}"/>
    <cellStyle name="Heading 3 12 13" xfId="1187" xr:uid="{6BDCAAC5-9578-40D9-BB7A-4432DBA77E57}"/>
    <cellStyle name="Heading 3 12 13 2" xfId="1188" xr:uid="{A0F8B938-5B08-498F-9964-764118BAE083}"/>
    <cellStyle name="Heading 3 12 13 2 2" xfId="1189" xr:uid="{B77E16F5-FBD9-4831-9D92-EA260D9E5E78}"/>
    <cellStyle name="Heading 3 12 13 3" xfId="1190" xr:uid="{0803EB9D-4B03-4352-86C5-86DE69582050}"/>
    <cellStyle name="Heading 3 12 13 3 2" xfId="1191" xr:uid="{E3D77799-442A-4788-962D-29287C1180FF}"/>
    <cellStyle name="Heading 3 12 13 4" xfId="1192" xr:uid="{3E51EF24-D5F8-4329-B41F-4ACF76A4056F}"/>
    <cellStyle name="Heading 3 12 13 4 2" xfId="1193" xr:uid="{66FEDA95-F91B-405B-87AE-4B8666638F38}"/>
    <cellStyle name="Heading 3 12 14" xfId="1194" xr:uid="{CBA99531-E50F-4552-ADB0-AD41C96C96A9}"/>
    <cellStyle name="Heading 3 12 14 2" xfId="1195" xr:uid="{104A6CA3-088B-4D4C-9922-0F287AC18857}"/>
    <cellStyle name="Heading 3 12 14 2 2" xfId="1196" xr:uid="{73251672-1300-4D25-9AF4-F896E84EE084}"/>
    <cellStyle name="Heading 3 12 14 3" xfId="1197" xr:uid="{77808704-DAA1-44DF-8F7D-E4B9B8101976}"/>
    <cellStyle name="Heading 3 12 14 3 2" xfId="1198" xr:uid="{0DF6E8D1-3A3F-402B-B289-5DAAFCEFE98F}"/>
    <cellStyle name="Heading 3 12 14 4" xfId="1199" xr:uid="{B4A0EA05-4114-40C3-B930-5AEE54CB7EFF}"/>
    <cellStyle name="Heading 3 12 14 4 2" xfId="1200" xr:uid="{D59BB22D-B3DA-42DB-B094-6F426A067620}"/>
    <cellStyle name="Heading 3 12 15" xfId="1201" xr:uid="{44EF5300-D200-48A9-BF2F-365133590C64}"/>
    <cellStyle name="Heading 3 12 15 2" xfId="1202" xr:uid="{9F32685D-8BFC-4D5E-911B-8AD3A154CE84}"/>
    <cellStyle name="Heading 3 12 15 2 2" xfId="1203" xr:uid="{E3E41725-3AA1-4ED3-A97B-21F67AF5548F}"/>
    <cellStyle name="Heading 3 12 15 3" xfId="1204" xr:uid="{BF1425C0-817E-412E-838A-2BCBB518875E}"/>
    <cellStyle name="Heading 3 12 15 3 2" xfId="1205" xr:uid="{C11445E7-34C3-4806-9D7B-FA4EAE92D779}"/>
    <cellStyle name="Heading 3 12 15 4" xfId="1206" xr:uid="{25FAC17A-74BB-4EF1-B9A3-9228FD184DE4}"/>
    <cellStyle name="Heading 3 12 15 4 2" xfId="1207" xr:uid="{8D0C760C-5EEC-4DC3-824B-98CC26E90778}"/>
    <cellStyle name="Heading 3 12 16" xfId="1208" xr:uid="{4BF08533-0F82-469C-B260-9FB4AF2E1D6C}"/>
    <cellStyle name="Heading 3 12 16 2" xfId="1209" xr:uid="{3B74BD53-0A4D-4195-82EA-44823D5311E6}"/>
    <cellStyle name="Heading 3 12 17" xfId="1210" xr:uid="{94E9432C-12F7-4DFD-A203-D433D74FB3BC}"/>
    <cellStyle name="Heading 3 12 17 2" xfId="1211" xr:uid="{92796526-34B9-4DC8-833B-BE1A427C3CAD}"/>
    <cellStyle name="Heading 3 12 18" xfId="1212" xr:uid="{0D156996-7D58-4CB0-AFAD-E6F9851A4690}"/>
    <cellStyle name="Heading 3 12 18 2" xfId="1213" xr:uid="{7B7B72E1-DAB4-4714-83F2-BA3F219642C6}"/>
    <cellStyle name="Heading 3 12 19" xfId="1214" xr:uid="{5E82A943-4EDB-4BDD-A151-015AD21B2FB9}"/>
    <cellStyle name="Heading 3 12 2" xfId="1215" xr:uid="{5BE8A4D7-32DA-457C-8555-71F7532F384C}"/>
    <cellStyle name="Heading 3 12 2 2" xfId="1216" xr:uid="{7B1B9AD4-6EAD-4678-A083-3A90C12C100A}"/>
    <cellStyle name="Heading 3 12 2 2 2" xfId="1217" xr:uid="{A982BF81-E534-4684-8453-22C69397BE3E}"/>
    <cellStyle name="Heading 3 12 2 3" xfId="1218" xr:uid="{B5855591-E9E0-4C3B-9857-AF2FD2BCAD43}"/>
    <cellStyle name="Heading 3 12 2 3 2" xfId="1219" xr:uid="{33173624-9AC1-4606-940F-86BA8F94B6A8}"/>
    <cellStyle name="Heading 3 12 2 4" xfId="1220" xr:uid="{3A36318C-FC36-4C7A-B1E9-10041FCCC00F}"/>
    <cellStyle name="Heading 3 12 2 4 2" xfId="1221" xr:uid="{578B7526-EC92-48C7-B881-73A1B8CA86AD}"/>
    <cellStyle name="Heading 3 12 20" xfId="1222" xr:uid="{77D2CA31-83CC-4927-AC3B-EA8ABA114A38}"/>
    <cellStyle name="Heading 3 12 21" xfId="1223" xr:uid="{E134FEFF-4119-47DC-A44B-4580F6CC8638}"/>
    <cellStyle name="Heading 3 12 22" xfId="1224" xr:uid="{9E497EDC-9C20-4D65-8C91-A8CBD83757B9}"/>
    <cellStyle name="Heading 3 12 23" xfId="1225" xr:uid="{5A775C03-1B41-40C0-AA8B-F118704B0560}"/>
    <cellStyle name="Heading 3 12 24" xfId="1226" xr:uid="{621A9B9E-1A04-4888-A94D-5475FCB6ABA5}"/>
    <cellStyle name="Heading 3 12 25" xfId="1227" xr:uid="{7E354734-37C4-440A-AF13-98BC5303A9F7}"/>
    <cellStyle name="Heading 3 12 3" xfId="1228" xr:uid="{FE9DE13B-E973-4CE7-A118-B63689AF1F44}"/>
    <cellStyle name="Heading 3 12 3 2" xfId="1229" xr:uid="{4EB1A085-63E8-4079-BA7F-06FA6B73938C}"/>
    <cellStyle name="Heading 3 12 3 2 2" xfId="1230" xr:uid="{D48F1C46-2B3E-4407-A6CC-BAF3BB2F2459}"/>
    <cellStyle name="Heading 3 12 3 3" xfId="1231" xr:uid="{3FC68410-876B-4516-85CF-6ED7C1109956}"/>
    <cellStyle name="Heading 3 12 3 3 2" xfId="1232" xr:uid="{256A945C-37CD-402A-AF38-5E5DC6FB2A8B}"/>
    <cellStyle name="Heading 3 12 3 4" xfId="1233" xr:uid="{F969B540-87A6-4BF0-B62B-23007DD71A22}"/>
    <cellStyle name="Heading 3 12 3 4 2" xfId="1234" xr:uid="{A31F2C88-48AA-4943-B0FC-0099D06FE6F8}"/>
    <cellStyle name="Heading 3 12 4" xfId="1235" xr:uid="{7C902F67-DA13-4E0C-AC06-1FAA56D0C235}"/>
    <cellStyle name="Heading 3 12 4 2" xfId="1236" xr:uid="{ED7AD123-212A-4024-A918-DCEF4A1A19F2}"/>
    <cellStyle name="Heading 3 12 4 2 2" xfId="1237" xr:uid="{4616A7DB-06AB-4DD7-ACAC-898B770E0EAC}"/>
    <cellStyle name="Heading 3 12 4 3" xfId="1238" xr:uid="{13977C57-7CDA-453D-8FE9-A1C375F95AC4}"/>
    <cellStyle name="Heading 3 12 4 3 2" xfId="1239" xr:uid="{9BB3F751-00CF-4AF4-A012-E114FD506931}"/>
    <cellStyle name="Heading 3 12 4 4" xfId="1240" xr:uid="{BD917E98-813D-4EC8-9001-2074EA016B5C}"/>
    <cellStyle name="Heading 3 12 4 4 2" xfId="1241" xr:uid="{298438AE-95E0-4FB5-A0ED-ECD29E2529CE}"/>
    <cellStyle name="Heading 3 12 5" xfId="1242" xr:uid="{F1025D2A-67C2-4E19-9D40-1F34D0CB7080}"/>
    <cellStyle name="Heading 3 12 5 2" xfId="1243" xr:uid="{52AE5944-BA72-4A54-8BA0-D7386340717D}"/>
    <cellStyle name="Heading 3 12 5 2 2" xfId="1244" xr:uid="{BD6402C8-9B6B-45B1-96FF-26B08D4CF395}"/>
    <cellStyle name="Heading 3 12 5 3" xfId="1245" xr:uid="{A8995F44-ADDE-4F69-8BFE-1F9F4A23831E}"/>
    <cellStyle name="Heading 3 12 5 3 2" xfId="1246" xr:uid="{329CDF02-2863-4E64-B3F9-20408719FB4A}"/>
    <cellStyle name="Heading 3 12 5 4" xfId="1247" xr:uid="{B6C458E4-D571-4681-B57A-D281F9B7DFD0}"/>
    <cellStyle name="Heading 3 12 5 4 2" xfId="1248" xr:uid="{7A940261-65B2-4B5E-BCAA-6A4093559DBC}"/>
    <cellStyle name="Heading 3 12 6" xfId="1249" xr:uid="{42A6BC52-5E97-4484-9622-6C2FFCEF8D49}"/>
    <cellStyle name="Heading 3 12 6 2" xfId="1250" xr:uid="{FF0EA367-74C8-4A4B-A789-00629C8F5722}"/>
    <cellStyle name="Heading 3 12 6 2 2" xfId="1251" xr:uid="{191594DF-142B-4DBD-8332-7771583D581F}"/>
    <cellStyle name="Heading 3 12 6 3" xfId="1252" xr:uid="{EAC9E8F8-3F4D-4066-801C-AF73B9EA79DC}"/>
    <cellStyle name="Heading 3 12 6 3 2" xfId="1253" xr:uid="{998FF8DF-630F-4097-9D75-A63AA2AE64FB}"/>
    <cellStyle name="Heading 3 12 6 4" xfId="1254" xr:uid="{198949A0-07CE-457B-807C-F5584D2E4CBA}"/>
    <cellStyle name="Heading 3 12 6 4 2" xfId="1255" xr:uid="{DAE614BA-C057-47AF-8CDD-F5612A9AB5A4}"/>
    <cellStyle name="Heading 3 12 7" xfId="1256" xr:uid="{6DD7E13D-2CB1-4747-8B3E-575BBBE7EC5C}"/>
    <cellStyle name="Heading 3 12 7 2" xfId="1257" xr:uid="{E98F8EA8-1911-4727-B324-FB6799830C43}"/>
    <cellStyle name="Heading 3 12 7 2 2" xfId="1258" xr:uid="{19C10351-9968-4BED-ABD1-ADC5462F27C0}"/>
    <cellStyle name="Heading 3 12 7 3" xfId="1259" xr:uid="{81582901-E0CD-4C74-A14B-7317A56DF39B}"/>
    <cellStyle name="Heading 3 12 7 3 2" xfId="1260" xr:uid="{69CC9A0C-1974-4FA2-8233-EA4DDDEC45AB}"/>
    <cellStyle name="Heading 3 12 7 4" xfId="1261" xr:uid="{C0BE8B8D-F074-4A89-A93D-DF7B287B4BE3}"/>
    <cellStyle name="Heading 3 12 7 4 2" xfId="1262" xr:uid="{F600EC47-7D0B-4AC8-8852-BACA027B9063}"/>
    <cellStyle name="Heading 3 12 8" xfId="1263" xr:uid="{83943DBC-7B6A-4961-B2CD-6E4B00E9A266}"/>
    <cellStyle name="Heading 3 12 8 2" xfId="1264" xr:uid="{37FA17F4-90E6-43CB-8C08-68DE872F75B6}"/>
    <cellStyle name="Heading 3 12 8 2 2" xfId="1265" xr:uid="{E44DCF95-32F3-40FF-9329-9A4546C0063D}"/>
    <cellStyle name="Heading 3 12 8 3" xfId="1266" xr:uid="{EC2BB8DA-F17B-4106-83C2-A18E3D727DF6}"/>
    <cellStyle name="Heading 3 12 8 3 2" xfId="1267" xr:uid="{512DA8DC-249D-4E3F-8A02-BFA1991B0719}"/>
    <cellStyle name="Heading 3 12 8 4" xfId="1268" xr:uid="{552690EE-267F-44F4-B02D-149D9196DC95}"/>
    <cellStyle name="Heading 3 12 8 4 2" xfId="1269" xr:uid="{3B6E12EB-6422-4D81-AFB0-4FDEDA90332F}"/>
    <cellStyle name="Heading 3 12 9" xfId="1270" xr:uid="{E86F89CE-02E1-4BE8-97AE-78C592440DCF}"/>
    <cellStyle name="Heading 3 12 9 2" xfId="1271" xr:uid="{EE9382F9-7504-4F4F-88A0-98B175264D20}"/>
    <cellStyle name="Heading 3 12 9 2 2" xfId="1272" xr:uid="{BAA87E06-1875-41AC-8ED8-FCC975E253F0}"/>
    <cellStyle name="Heading 3 12 9 3" xfId="1273" xr:uid="{8886193D-E818-4475-B3ED-AD2034629F14}"/>
    <cellStyle name="Heading 3 12 9 3 2" xfId="1274" xr:uid="{3B96E9C2-28E7-439D-87C5-CD9CF17F8235}"/>
    <cellStyle name="Heading 3 12 9 4" xfId="1275" xr:uid="{D4BD310E-E046-4507-84E3-728C5B97E117}"/>
    <cellStyle name="Heading 3 12 9 4 2" xfId="1276" xr:uid="{96DEFC8C-F6E3-43EE-B5AF-F4F83999634E}"/>
    <cellStyle name="Heading 3 13" xfId="1277" xr:uid="{9809677B-84FA-42C1-ADA8-06028B463570}"/>
    <cellStyle name="Heading 3 13 10" xfId="1278" xr:uid="{B77EBF00-59FC-4468-AABA-46BCFFF6AEA0}"/>
    <cellStyle name="Heading 3 13 10 2" xfId="1279" xr:uid="{4DEE9103-F944-40D5-BF0D-CD491689E65F}"/>
    <cellStyle name="Heading 3 13 10 2 2" xfId="1280" xr:uid="{90A17021-E0D7-4307-A718-E0496BE1A760}"/>
    <cellStyle name="Heading 3 13 10 3" xfId="1281" xr:uid="{18C3287A-1D80-4E14-A8F3-CD6B5581396A}"/>
    <cellStyle name="Heading 3 13 10 3 2" xfId="1282" xr:uid="{DF7167D8-DF7E-42C5-B159-FCC6B0A90614}"/>
    <cellStyle name="Heading 3 13 10 4" xfId="1283" xr:uid="{39EE438B-3C4B-4982-AD7B-777186B977B7}"/>
    <cellStyle name="Heading 3 13 10 4 2" xfId="1284" xr:uid="{B911C445-5A5A-481C-A735-C769995821E2}"/>
    <cellStyle name="Heading 3 13 11" xfId="1285" xr:uid="{DF558B05-A90F-4D0D-A359-AFCB79E248C3}"/>
    <cellStyle name="Heading 3 13 11 2" xfId="1286" xr:uid="{F7287D61-0D61-409C-A8A0-B026969775B1}"/>
    <cellStyle name="Heading 3 13 11 2 2" xfId="1287" xr:uid="{EA678B84-BCA5-46D1-9CE1-92C1434269E3}"/>
    <cellStyle name="Heading 3 13 11 3" xfId="1288" xr:uid="{46171D54-0D9B-47CE-B520-285827BF001D}"/>
    <cellStyle name="Heading 3 13 11 3 2" xfId="1289" xr:uid="{79C9B748-2A95-496C-8D5F-B6E0CE58011B}"/>
    <cellStyle name="Heading 3 13 11 4" xfId="1290" xr:uid="{5C499824-9025-4C84-99F7-2B49D4E543EE}"/>
    <cellStyle name="Heading 3 13 11 4 2" xfId="1291" xr:uid="{525020D0-EBBF-4886-B433-3BB645E166E8}"/>
    <cellStyle name="Heading 3 13 12" xfId="1292" xr:uid="{83CF6781-ADC2-48C7-A389-396168046E37}"/>
    <cellStyle name="Heading 3 13 12 2" xfId="1293" xr:uid="{1FD382C5-A963-479A-815D-277D32FC6EAA}"/>
    <cellStyle name="Heading 3 13 12 2 2" xfId="1294" xr:uid="{E8BDB880-1F7E-49FE-8221-115A4AEEC7DF}"/>
    <cellStyle name="Heading 3 13 12 3" xfId="1295" xr:uid="{44750E43-0F9F-4648-82A0-35B75E019B14}"/>
    <cellStyle name="Heading 3 13 12 3 2" xfId="1296" xr:uid="{668B2415-5C70-4E9C-BEB6-79AEB51E49AF}"/>
    <cellStyle name="Heading 3 13 12 4" xfId="1297" xr:uid="{5F97D12E-E254-481E-B0E5-7338C6758162}"/>
    <cellStyle name="Heading 3 13 12 4 2" xfId="1298" xr:uid="{3827A417-E6FA-4FAD-B692-DFB5FBD5450D}"/>
    <cellStyle name="Heading 3 13 13" xfId="1299" xr:uid="{54A7E26D-A484-4958-8E92-476E2964E2D7}"/>
    <cellStyle name="Heading 3 13 13 2" xfId="1300" xr:uid="{BC9B62AE-00C2-49E2-A8F8-DCC39E2AF530}"/>
    <cellStyle name="Heading 3 13 13 2 2" xfId="1301" xr:uid="{E100B32E-E354-4630-A2D5-864700AA9C71}"/>
    <cellStyle name="Heading 3 13 13 3" xfId="1302" xr:uid="{E3182A0E-9E8A-4B4E-BC9F-0571BFE66686}"/>
    <cellStyle name="Heading 3 13 13 3 2" xfId="1303" xr:uid="{20D686D9-8942-4AD6-BA5D-4F365FAC0554}"/>
    <cellStyle name="Heading 3 13 13 4" xfId="1304" xr:uid="{67BA23F4-3511-4F80-86F9-1E112D34E0C1}"/>
    <cellStyle name="Heading 3 13 13 4 2" xfId="1305" xr:uid="{0FA5CCC9-4AFA-4F7B-A41C-E19E47833962}"/>
    <cellStyle name="Heading 3 13 14" xfId="1306" xr:uid="{BFA7D584-E7BD-4003-9543-D21ED7789A1D}"/>
    <cellStyle name="Heading 3 13 14 2" xfId="1307" xr:uid="{BAFC8B32-727C-4C51-ABAD-5940C9C0715E}"/>
    <cellStyle name="Heading 3 13 14 2 2" xfId="1308" xr:uid="{9645C09E-A035-4AD6-B65E-D67A021E094F}"/>
    <cellStyle name="Heading 3 13 14 3" xfId="1309" xr:uid="{FF200EB7-B0EA-4670-8827-65EF42AC0FB1}"/>
    <cellStyle name="Heading 3 13 14 3 2" xfId="1310" xr:uid="{DD1B1D8B-7F98-428A-8A58-7A77E02ACF78}"/>
    <cellStyle name="Heading 3 13 14 4" xfId="1311" xr:uid="{ECE883C9-80EA-4636-B3D3-805839555002}"/>
    <cellStyle name="Heading 3 13 14 4 2" xfId="1312" xr:uid="{A2D782E9-F99C-40EC-BF44-0896B41AAF0D}"/>
    <cellStyle name="Heading 3 13 15" xfId="1313" xr:uid="{FC9DE67A-E8A8-47B2-893C-E0FC8AB7E1F3}"/>
    <cellStyle name="Heading 3 13 15 2" xfId="1314" xr:uid="{9B58D85B-5D2E-4B50-B1D1-51BCF4A3A565}"/>
    <cellStyle name="Heading 3 13 15 2 2" xfId="1315" xr:uid="{B499900A-6EE7-4E45-B8CE-37B7AB5281D7}"/>
    <cellStyle name="Heading 3 13 15 3" xfId="1316" xr:uid="{348A1AEC-41BC-4C31-8645-D4FEC1738915}"/>
    <cellStyle name="Heading 3 13 15 3 2" xfId="1317" xr:uid="{4AF73EB6-8275-4951-AEDC-8022C9F1D189}"/>
    <cellStyle name="Heading 3 13 15 4" xfId="1318" xr:uid="{4B1F0A02-1386-4CFC-ADDD-2A3F4B064AF6}"/>
    <cellStyle name="Heading 3 13 15 4 2" xfId="1319" xr:uid="{B36C3B5D-B356-4983-8D71-0FDDCABA1421}"/>
    <cellStyle name="Heading 3 13 16" xfId="1320" xr:uid="{0897A303-AD79-44A8-8303-6733F5B502B3}"/>
    <cellStyle name="Heading 3 13 16 2" xfId="1321" xr:uid="{B54C6A69-786F-446D-9F62-F3AD7397C7CF}"/>
    <cellStyle name="Heading 3 13 17" xfId="1322" xr:uid="{CBF8420E-CB68-4F41-9217-A59035A54351}"/>
    <cellStyle name="Heading 3 13 17 2" xfId="1323" xr:uid="{8A8CBC88-0D09-47D5-9C7C-853874763C29}"/>
    <cellStyle name="Heading 3 13 18" xfId="1324" xr:uid="{5AC3A351-F35C-46D3-929A-05A8833AE83E}"/>
    <cellStyle name="Heading 3 13 18 2" xfId="1325" xr:uid="{2286BAE0-74C6-4437-8A1D-5D5660651E4D}"/>
    <cellStyle name="Heading 3 13 19" xfId="1326" xr:uid="{0A80E46A-BD34-4367-BFD2-0009911873E5}"/>
    <cellStyle name="Heading 3 13 2" xfId="1327" xr:uid="{299C530F-6F8D-4D4A-97CE-D521EB5863E2}"/>
    <cellStyle name="Heading 3 13 2 2" xfId="1328" xr:uid="{E2EE7EB2-911B-472A-9594-21F35ABC8140}"/>
    <cellStyle name="Heading 3 13 2 2 2" xfId="1329" xr:uid="{0B9F6ABA-6BF1-4756-AB10-8C61C4C7DD78}"/>
    <cellStyle name="Heading 3 13 2 3" xfId="1330" xr:uid="{9310AE7C-88E7-40C2-B31B-12892698D7F1}"/>
    <cellStyle name="Heading 3 13 2 3 2" xfId="1331" xr:uid="{3B72ADBD-CD24-49FB-98CE-09B32342C832}"/>
    <cellStyle name="Heading 3 13 2 4" xfId="1332" xr:uid="{5511A4EC-C70E-4D72-AEE0-647D7DB749D4}"/>
    <cellStyle name="Heading 3 13 2 4 2" xfId="1333" xr:uid="{EA2BEA97-DC9E-4B5C-9769-7430155D0BD3}"/>
    <cellStyle name="Heading 3 13 20" xfId="1334" xr:uid="{933DAEAF-DB6F-4182-896C-41AC58D8BD8B}"/>
    <cellStyle name="Heading 3 13 21" xfId="1335" xr:uid="{9F61AE44-9CF8-411E-98CB-572022724CF5}"/>
    <cellStyle name="Heading 3 13 22" xfId="1336" xr:uid="{50F121B1-FFBF-4E10-BC2A-A63CB117BD08}"/>
    <cellStyle name="Heading 3 13 23" xfId="1337" xr:uid="{15AE8FB0-BBB2-4377-88C2-E0DDD92D2935}"/>
    <cellStyle name="Heading 3 13 24" xfId="1338" xr:uid="{0D143527-D709-4263-B60A-19ABF9BCCFB7}"/>
    <cellStyle name="Heading 3 13 25" xfId="1339" xr:uid="{896F8F83-BF1F-433A-B49F-70329018776F}"/>
    <cellStyle name="Heading 3 13 3" xfId="1340" xr:uid="{A5ABFEDF-459F-41DA-B536-172829CA181F}"/>
    <cellStyle name="Heading 3 13 3 2" xfId="1341" xr:uid="{97FB13C9-F68F-4E7C-A764-5AEF2C6B605F}"/>
    <cellStyle name="Heading 3 13 3 2 2" xfId="1342" xr:uid="{A084EB1F-DD2C-4852-9ED3-045D031E502E}"/>
    <cellStyle name="Heading 3 13 3 3" xfId="1343" xr:uid="{EA43C189-82C1-44B0-A3E6-8F226E16C1A2}"/>
    <cellStyle name="Heading 3 13 3 3 2" xfId="1344" xr:uid="{AC146745-2015-4725-BFBD-8AB9ACCD0D50}"/>
    <cellStyle name="Heading 3 13 3 4" xfId="1345" xr:uid="{986B3268-D8EE-467B-A0F1-18BF92ED36D8}"/>
    <cellStyle name="Heading 3 13 3 4 2" xfId="1346" xr:uid="{B6986041-41B3-44BA-B204-B2550E73CE3B}"/>
    <cellStyle name="Heading 3 13 4" xfId="1347" xr:uid="{92665DA8-420C-4A28-AC45-F5F347F4A0D9}"/>
    <cellStyle name="Heading 3 13 4 2" xfId="1348" xr:uid="{8DB8DE03-9DD5-4230-927D-64A20CCCFE19}"/>
    <cellStyle name="Heading 3 13 4 2 2" xfId="1349" xr:uid="{26C3D9B6-F1F0-47C2-B476-FCE26F1E7663}"/>
    <cellStyle name="Heading 3 13 4 3" xfId="1350" xr:uid="{B41E48EA-9660-4CDE-B526-BE9B2E3C62CD}"/>
    <cellStyle name="Heading 3 13 4 3 2" xfId="1351" xr:uid="{34F4DB7F-FBDD-4B92-96A8-F2E415E5D4A8}"/>
    <cellStyle name="Heading 3 13 4 4" xfId="1352" xr:uid="{75791834-6294-435E-AECE-02E0932BF6D4}"/>
    <cellStyle name="Heading 3 13 4 4 2" xfId="1353" xr:uid="{FE322C2D-E1C3-4B62-8FF1-D011E0ABEDAF}"/>
    <cellStyle name="Heading 3 13 5" xfId="1354" xr:uid="{C5ECF497-E7BF-4D79-BE79-2D320D31B164}"/>
    <cellStyle name="Heading 3 13 5 2" xfId="1355" xr:uid="{CA3467F8-E292-4205-90A4-3CC69A5CCE70}"/>
    <cellStyle name="Heading 3 13 5 2 2" xfId="1356" xr:uid="{4AB1BEE2-8BD0-4DE6-9394-55D975C28880}"/>
    <cellStyle name="Heading 3 13 5 3" xfId="1357" xr:uid="{C65702B9-B499-4F7B-930D-134A84078FEB}"/>
    <cellStyle name="Heading 3 13 5 3 2" xfId="1358" xr:uid="{4F129AE2-EFBE-4A03-A9E7-73C805280FB7}"/>
    <cellStyle name="Heading 3 13 5 4" xfId="1359" xr:uid="{C2F61F6E-545A-4BB8-9038-2B78D41D7E4B}"/>
    <cellStyle name="Heading 3 13 5 4 2" xfId="1360" xr:uid="{8EA12B3C-2EA8-4947-8894-32887C4E47FA}"/>
    <cellStyle name="Heading 3 13 6" xfId="1361" xr:uid="{6BFAC6AE-99FA-4780-B2F7-B1523D75F4F0}"/>
    <cellStyle name="Heading 3 13 6 2" xfId="1362" xr:uid="{CCA2C9BF-FA41-412C-A117-2008A2D0A3E4}"/>
    <cellStyle name="Heading 3 13 6 2 2" xfId="1363" xr:uid="{B232C30C-2CE4-4208-BC19-95A4F2BD3765}"/>
    <cellStyle name="Heading 3 13 6 3" xfId="1364" xr:uid="{FC130334-187E-46D0-BDA8-D5199D99D412}"/>
    <cellStyle name="Heading 3 13 6 3 2" xfId="1365" xr:uid="{3D7FF064-39A0-42CE-B474-CD1BBFF00F93}"/>
    <cellStyle name="Heading 3 13 6 4" xfId="1366" xr:uid="{7DC4F19D-A4E7-4F35-8896-38104402FF43}"/>
    <cellStyle name="Heading 3 13 6 4 2" xfId="1367" xr:uid="{B7B21B50-6264-486B-8FA6-B8FA29A329D6}"/>
    <cellStyle name="Heading 3 13 7" xfId="1368" xr:uid="{7B14C5EE-FAB6-46B7-A6C3-00FC99C0EEB0}"/>
    <cellStyle name="Heading 3 13 7 2" xfId="1369" xr:uid="{A986442D-61A9-441F-A19B-8A72542BA456}"/>
    <cellStyle name="Heading 3 13 7 2 2" xfId="1370" xr:uid="{DC0D72F5-0B21-48FA-AC71-9DFA08F19315}"/>
    <cellStyle name="Heading 3 13 7 3" xfId="1371" xr:uid="{42E571FE-11DA-4D30-9AD6-F0C001D90996}"/>
    <cellStyle name="Heading 3 13 7 3 2" xfId="1372" xr:uid="{CC125EF0-38B1-4267-A1FF-A802E698BFAF}"/>
    <cellStyle name="Heading 3 13 7 4" xfId="1373" xr:uid="{B580B78F-F7FC-4C43-93D2-637F11AC031F}"/>
    <cellStyle name="Heading 3 13 7 4 2" xfId="1374" xr:uid="{189BC191-9E24-49F3-ADEB-8507D385AB93}"/>
    <cellStyle name="Heading 3 13 8" xfId="1375" xr:uid="{ABEBA2AF-BFA1-41EF-A5BE-6C22A0553945}"/>
    <cellStyle name="Heading 3 13 8 2" xfId="1376" xr:uid="{7EC83B81-8F0D-4747-B653-43DE1BB38BB3}"/>
    <cellStyle name="Heading 3 13 8 2 2" xfId="1377" xr:uid="{F84A7B1A-CB00-49ED-85EB-8378A1F745AB}"/>
    <cellStyle name="Heading 3 13 8 3" xfId="1378" xr:uid="{30DACF99-F21A-4E52-BFA7-CE3FF735F1B5}"/>
    <cellStyle name="Heading 3 13 8 3 2" xfId="1379" xr:uid="{810A2FC5-EDE7-4D2A-B18F-23A58574EE17}"/>
    <cellStyle name="Heading 3 13 8 4" xfId="1380" xr:uid="{FB26EE72-A7E0-47D1-8CE2-35C7ACCD41E6}"/>
    <cellStyle name="Heading 3 13 8 4 2" xfId="1381" xr:uid="{F1759221-0970-4A94-AD85-164A026EAD74}"/>
    <cellStyle name="Heading 3 13 9" xfId="1382" xr:uid="{C320EE30-A30F-4E4B-A63D-D4EDF2873AC0}"/>
    <cellStyle name="Heading 3 13 9 2" xfId="1383" xr:uid="{D37E8221-D5B0-4E0B-89DB-0FF25427AB80}"/>
    <cellStyle name="Heading 3 13 9 2 2" xfId="1384" xr:uid="{DA07330E-1033-4A5F-8934-F5184501A8B4}"/>
    <cellStyle name="Heading 3 13 9 3" xfId="1385" xr:uid="{6CB014B8-64B1-486E-815C-850C20594E7B}"/>
    <cellStyle name="Heading 3 13 9 3 2" xfId="1386" xr:uid="{99F218D5-F75D-4BF2-9A57-BFBF3BC313E2}"/>
    <cellStyle name="Heading 3 13 9 4" xfId="1387" xr:uid="{1C838A04-FC17-41FD-AEB9-ABFB07381A3D}"/>
    <cellStyle name="Heading 3 13 9 4 2" xfId="1388" xr:uid="{D7B285C0-A3D9-4F9F-9F75-190F5D9D57E5}"/>
    <cellStyle name="Heading 3 14" xfId="1389" xr:uid="{8E9B758F-72A1-4335-A7C2-22294F2FDEC8}"/>
    <cellStyle name="Heading 3 14 10" xfId="1390" xr:uid="{0A720F21-60C2-4426-AB0B-CA583C9BD538}"/>
    <cellStyle name="Heading 3 14 10 2" xfId="1391" xr:uid="{7EAA0BA2-9930-4878-A96E-4CB8D401B67A}"/>
    <cellStyle name="Heading 3 14 10 2 2" xfId="1392" xr:uid="{9BFA9A49-8C60-42C1-9E1A-968688599732}"/>
    <cellStyle name="Heading 3 14 10 3" xfId="1393" xr:uid="{9CF649CA-ED4C-4211-9F51-4451074B13BC}"/>
    <cellStyle name="Heading 3 14 10 3 2" xfId="1394" xr:uid="{8B33FDCE-9BDA-46AE-8618-6573CB2A82A7}"/>
    <cellStyle name="Heading 3 14 10 4" xfId="1395" xr:uid="{CED76999-7097-4BF5-A77D-B9C0A4538F43}"/>
    <cellStyle name="Heading 3 14 10 4 2" xfId="1396" xr:uid="{761A7F13-809D-4424-8C65-459E6A42FF76}"/>
    <cellStyle name="Heading 3 14 11" xfId="1397" xr:uid="{75704AD2-BAF9-4E23-BCE0-CFF5F45DBFD3}"/>
    <cellStyle name="Heading 3 14 11 2" xfId="1398" xr:uid="{57C85AC3-93CE-451B-8DF0-F8DF0CAACC12}"/>
    <cellStyle name="Heading 3 14 11 2 2" xfId="1399" xr:uid="{18124724-CC75-4F8F-BF9F-0C02444100A0}"/>
    <cellStyle name="Heading 3 14 11 3" xfId="1400" xr:uid="{488C4285-8421-4614-AE68-021A6EE9E3D1}"/>
    <cellStyle name="Heading 3 14 11 3 2" xfId="1401" xr:uid="{11F39E39-7C55-4350-9ACD-A8B6B85C690A}"/>
    <cellStyle name="Heading 3 14 11 4" xfId="1402" xr:uid="{AAB253AB-28A6-4C50-91DE-74430B14E539}"/>
    <cellStyle name="Heading 3 14 11 4 2" xfId="1403" xr:uid="{BA1D774E-C539-4D89-8A51-581828841E06}"/>
    <cellStyle name="Heading 3 14 12" xfId="1404" xr:uid="{4C13D073-8189-4102-8340-E5755FB00049}"/>
    <cellStyle name="Heading 3 14 12 2" xfId="1405" xr:uid="{2D7F70DF-CA70-48DE-BF5D-CD456E9D45B8}"/>
    <cellStyle name="Heading 3 14 12 2 2" xfId="1406" xr:uid="{4D15C7BC-73AD-4D0E-99B6-C6DD11D47F0D}"/>
    <cellStyle name="Heading 3 14 12 3" xfId="1407" xr:uid="{7E12CE9E-81BA-498F-BFA6-182A32A5DF3B}"/>
    <cellStyle name="Heading 3 14 12 3 2" xfId="1408" xr:uid="{025C4F52-8694-4DA1-BC8B-673F8A295EDD}"/>
    <cellStyle name="Heading 3 14 12 4" xfId="1409" xr:uid="{9D8F89EC-0F46-40B9-8085-0754A02360CF}"/>
    <cellStyle name="Heading 3 14 12 4 2" xfId="1410" xr:uid="{09F500B3-2502-4748-9862-DE0CA24756CA}"/>
    <cellStyle name="Heading 3 14 13" xfId="1411" xr:uid="{89653D6A-9708-4D83-A47F-89D1F953B44D}"/>
    <cellStyle name="Heading 3 14 13 2" xfId="1412" xr:uid="{D5D30709-1FD9-44D1-A135-C5EDE415B802}"/>
    <cellStyle name="Heading 3 14 13 2 2" xfId="1413" xr:uid="{81B2F3EE-D375-4DB5-B312-C6E05DAFC160}"/>
    <cellStyle name="Heading 3 14 13 3" xfId="1414" xr:uid="{7C180F43-62D6-4822-BF88-02F346EDC23C}"/>
    <cellStyle name="Heading 3 14 13 3 2" xfId="1415" xr:uid="{A9140741-5A4D-4427-9A8C-2996334AA2B8}"/>
    <cellStyle name="Heading 3 14 13 4" xfId="1416" xr:uid="{1195C451-7657-440E-9C17-C327E373AD7B}"/>
    <cellStyle name="Heading 3 14 13 4 2" xfId="1417" xr:uid="{8F57651A-DEC1-4C8B-86E8-1BB07C62F4A1}"/>
    <cellStyle name="Heading 3 14 14" xfId="1418" xr:uid="{1AD634D5-0B2B-41D0-9EF9-5EAF9FDF1B14}"/>
    <cellStyle name="Heading 3 14 14 2" xfId="1419" xr:uid="{E93F75CF-3870-4F7D-BEDD-E1D9B4B265FE}"/>
    <cellStyle name="Heading 3 14 14 2 2" xfId="1420" xr:uid="{A7632AA5-922F-48C0-8553-E45E1A965E94}"/>
    <cellStyle name="Heading 3 14 14 3" xfId="1421" xr:uid="{A572B831-B16D-4871-8230-3E711992C59D}"/>
    <cellStyle name="Heading 3 14 14 3 2" xfId="1422" xr:uid="{E413FD72-15BE-4AB6-99BE-51AB30F58E1F}"/>
    <cellStyle name="Heading 3 14 14 4" xfId="1423" xr:uid="{30586DB4-5FB7-449E-AB91-7C0A278EF046}"/>
    <cellStyle name="Heading 3 14 14 4 2" xfId="1424" xr:uid="{7A9923A5-6A49-4AE5-9250-ECFAE293B745}"/>
    <cellStyle name="Heading 3 14 15" xfId="1425" xr:uid="{E302FD24-5D9F-4E09-BAFE-FD8F446254B7}"/>
    <cellStyle name="Heading 3 14 15 2" xfId="1426" xr:uid="{43527501-4093-4A05-A108-588A4485420D}"/>
    <cellStyle name="Heading 3 14 15 2 2" xfId="1427" xr:uid="{9075F5A7-001D-41B3-867D-540B6D68AF8B}"/>
    <cellStyle name="Heading 3 14 15 3" xfId="1428" xr:uid="{86794C0B-0074-4F63-8CF8-13625B417F62}"/>
    <cellStyle name="Heading 3 14 15 3 2" xfId="1429" xr:uid="{0DCE1591-65A0-48EC-AEB7-3A003AB120EC}"/>
    <cellStyle name="Heading 3 14 15 4" xfId="1430" xr:uid="{AFCC90D5-F460-4056-8231-F3C8056DA29E}"/>
    <cellStyle name="Heading 3 14 15 4 2" xfId="1431" xr:uid="{A786C786-54F7-4E92-98A9-00AD4FA6C182}"/>
    <cellStyle name="Heading 3 14 16" xfId="1432" xr:uid="{2E0D54BD-16D0-4313-A87B-6E1944D98B01}"/>
    <cellStyle name="Heading 3 14 16 2" xfId="1433" xr:uid="{BFB8FA5F-7ECA-4801-9D84-190D6E1FCA2A}"/>
    <cellStyle name="Heading 3 14 17" xfId="1434" xr:uid="{556B4128-16BC-40BE-AE50-17B840908084}"/>
    <cellStyle name="Heading 3 14 17 2" xfId="1435" xr:uid="{E256ECC6-3E06-4B17-AE1F-6913800B50CA}"/>
    <cellStyle name="Heading 3 14 18" xfId="1436" xr:uid="{18CF8AB1-2CEF-4A52-B037-1ECB091B8C75}"/>
    <cellStyle name="Heading 3 14 18 2" xfId="1437" xr:uid="{D17566E1-95A0-42EE-97F1-EAD5E911297A}"/>
    <cellStyle name="Heading 3 14 19" xfId="1438" xr:uid="{B17F25D5-CACA-4FBF-81B8-BEAF31C2D9B7}"/>
    <cellStyle name="Heading 3 14 2" xfId="1439" xr:uid="{E38A67E6-42AD-4F1B-95D1-4D07108E896F}"/>
    <cellStyle name="Heading 3 14 2 2" xfId="1440" xr:uid="{25B243A6-4978-4536-82C2-66762904AC7A}"/>
    <cellStyle name="Heading 3 14 2 2 2" xfId="1441" xr:uid="{D566FC9A-9AF5-45D7-B471-1ED346064195}"/>
    <cellStyle name="Heading 3 14 2 3" xfId="1442" xr:uid="{6B7BFC4C-CC0B-4F11-AB21-0B958F8C2C19}"/>
    <cellStyle name="Heading 3 14 2 3 2" xfId="1443" xr:uid="{6DED96AC-D42C-4DBF-8A41-5672EEF01006}"/>
    <cellStyle name="Heading 3 14 2 4" xfId="1444" xr:uid="{FA1AC463-E800-4A2C-B7AA-1E147A9F23E7}"/>
    <cellStyle name="Heading 3 14 2 4 2" xfId="1445" xr:uid="{9F2FC101-76C0-4EAD-A4F4-AF290F6F0F60}"/>
    <cellStyle name="Heading 3 14 20" xfId="1446" xr:uid="{9134FF3B-AB19-49F9-A227-9A88C16EA291}"/>
    <cellStyle name="Heading 3 14 21" xfId="1447" xr:uid="{31ABFF73-7B02-4037-B9A3-9017CDD12A81}"/>
    <cellStyle name="Heading 3 14 22" xfId="1448" xr:uid="{A3B5786C-7FC1-447F-B391-00772D8C4616}"/>
    <cellStyle name="Heading 3 14 23" xfId="1449" xr:uid="{A27C0656-A46D-48CA-B0BB-ABD0B6F64806}"/>
    <cellStyle name="Heading 3 14 24" xfId="1450" xr:uid="{0C818D87-2BEE-4911-ACA9-446246194176}"/>
    <cellStyle name="Heading 3 14 25" xfId="1451" xr:uid="{E725275F-86EF-43B3-A8C7-21A463517F97}"/>
    <cellStyle name="Heading 3 14 3" xfId="1452" xr:uid="{5DA28F61-490B-48BC-992A-D9025BFAE77D}"/>
    <cellStyle name="Heading 3 14 3 2" xfId="1453" xr:uid="{D7F6ED29-3FD1-4BD3-8523-CAFF685F6875}"/>
    <cellStyle name="Heading 3 14 3 2 2" xfId="1454" xr:uid="{A3C33355-68BC-4B49-9BFC-4A8953A346A3}"/>
    <cellStyle name="Heading 3 14 3 3" xfId="1455" xr:uid="{8C511AFD-E500-4BF0-8215-93635A332770}"/>
    <cellStyle name="Heading 3 14 3 3 2" xfId="1456" xr:uid="{77D8B715-DA6B-4D96-9AF9-C02BC4CE8EA6}"/>
    <cellStyle name="Heading 3 14 3 4" xfId="1457" xr:uid="{1A335BC4-3CEB-4CB4-81FD-2F94997B3E73}"/>
    <cellStyle name="Heading 3 14 3 4 2" xfId="1458" xr:uid="{DCC61A23-6DE4-4DAC-9CBC-037E68337E69}"/>
    <cellStyle name="Heading 3 14 4" xfId="1459" xr:uid="{2079D3A6-18F9-424F-84B6-BC040DCE7862}"/>
    <cellStyle name="Heading 3 14 4 2" xfId="1460" xr:uid="{6EBFF240-BC1A-4E8F-9476-95BCF9221C07}"/>
    <cellStyle name="Heading 3 14 4 2 2" xfId="1461" xr:uid="{5618F88D-D31C-434B-B1BD-FD6F110B7813}"/>
    <cellStyle name="Heading 3 14 4 3" xfId="1462" xr:uid="{8FC4D850-EF4C-4E45-8247-DEF919FDEA4D}"/>
    <cellStyle name="Heading 3 14 4 3 2" xfId="1463" xr:uid="{AF5E76AE-205D-4426-A214-134F51677BAD}"/>
    <cellStyle name="Heading 3 14 4 4" xfId="1464" xr:uid="{1569F19C-56E3-4D83-B15B-830BDB043F7B}"/>
    <cellStyle name="Heading 3 14 4 4 2" xfId="1465" xr:uid="{AA3FA09C-08B2-4089-B453-73ED7D0B89B1}"/>
    <cellStyle name="Heading 3 14 5" xfId="1466" xr:uid="{DF602B38-D3B9-430B-8C8D-A0938D11A194}"/>
    <cellStyle name="Heading 3 14 5 2" xfId="1467" xr:uid="{05323FE1-536F-43A9-A721-80883627B01A}"/>
    <cellStyle name="Heading 3 14 5 2 2" xfId="1468" xr:uid="{334CBCB8-9BCF-41AD-83F9-D5CEE4817F14}"/>
    <cellStyle name="Heading 3 14 5 3" xfId="1469" xr:uid="{BCE6FFD6-DFA3-4AA6-B684-F425D97D1B3C}"/>
    <cellStyle name="Heading 3 14 5 3 2" xfId="1470" xr:uid="{4D9D9753-4065-41D0-BD48-C88E08CD7785}"/>
    <cellStyle name="Heading 3 14 5 4" xfId="1471" xr:uid="{5C5AF841-2B96-4AEC-9B75-4E5818F91C52}"/>
    <cellStyle name="Heading 3 14 5 4 2" xfId="1472" xr:uid="{520195EC-EFDB-42A9-A81D-9BA669B2AF2A}"/>
    <cellStyle name="Heading 3 14 6" xfId="1473" xr:uid="{26C4F145-42C4-44E4-81F6-653BFB1E76D9}"/>
    <cellStyle name="Heading 3 14 6 2" xfId="1474" xr:uid="{49BBE181-633E-43C8-B3C8-0469736C518C}"/>
    <cellStyle name="Heading 3 14 6 2 2" xfId="1475" xr:uid="{B26AB2CB-8542-494D-B705-9F9459F4A02C}"/>
    <cellStyle name="Heading 3 14 6 3" xfId="1476" xr:uid="{9544E2ED-DF23-4759-8545-276F3EB4CBC6}"/>
    <cellStyle name="Heading 3 14 6 3 2" xfId="1477" xr:uid="{918BCA28-31E0-4E56-B791-A0D62E9E1323}"/>
    <cellStyle name="Heading 3 14 6 4" xfId="1478" xr:uid="{FF3082F8-9DEE-4B76-B104-049EC28AC978}"/>
    <cellStyle name="Heading 3 14 6 4 2" xfId="1479" xr:uid="{13CE1F0E-482D-49AC-872A-6C23B261C7EB}"/>
    <cellStyle name="Heading 3 14 7" xfId="1480" xr:uid="{A84BB745-75B9-41AE-8D20-9B8F6E261D41}"/>
    <cellStyle name="Heading 3 14 7 2" xfId="1481" xr:uid="{AC6CE6C3-2EA6-4458-9F9A-4B4FC7F396A6}"/>
    <cellStyle name="Heading 3 14 7 2 2" xfId="1482" xr:uid="{B9F31987-C26E-49A5-9EA6-875ECC5123FA}"/>
    <cellStyle name="Heading 3 14 7 3" xfId="1483" xr:uid="{E035851C-3D5C-4016-AA39-23E57E8DB87E}"/>
    <cellStyle name="Heading 3 14 7 3 2" xfId="1484" xr:uid="{B099450E-E1D1-412C-926A-D8C9C26252A2}"/>
    <cellStyle name="Heading 3 14 7 4" xfId="1485" xr:uid="{2F9D305A-284D-411B-963B-FA6510FAB0C3}"/>
    <cellStyle name="Heading 3 14 7 4 2" xfId="1486" xr:uid="{B7A2F298-76DF-4F7D-B560-3168F90C8F74}"/>
    <cellStyle name="Heading 3 14 8" xfId="1487" xr:uid="{5970EDFD-3E58-4065-9934-8A42E680F729}"/>
    <cellStyle name="Heading 3 14 8 2" xfId="1488" xr:uid="{EC35AFF1-B571-407D-AF66-FC358B6E9903}"/>
    <cellStyle name="Heading 3 14 8 2 2" xfId="1489" xr:uid="{07FD01FD-26F8-4785-9067-1C38C72632A0}"/>
    <cellStyle name="Heading 3 14 8 3" xfId="1490" xr:uid="{760AEFC5-EF3F-4D2B-A34F-791D5AD978B6}"/>
    <cellStyle name="Heading 3 14 8 3 2" xfId="1491" xr:uid="{A594E985-D781-4054-BAA2-2349BCDE41B5}"/>
    <cellStyle name="Heading 3 14 8 4" xfId="1492" xr:uid="{0D1F1D71-2A0E-48CF-9B6C-1C97B8132E50}"/>
    <cellStyle name="Heading 3 14 8 4 2" xfId="1493" xr:uid="{0E962FE8-A201-4E78-8C7F-CE5F7C30F9DE}"/>
    <cellStyle name="Heading 3 14 9" xfId="1494" xr:uid="{0E9E7FD8-D83D-474D-8AC3-3045B6AD9A63}"/>
    <cellStyle name="Heading 3 14 9 2" xfId="1495" xr:uid="{9246BB57-6792-4930-B18A-3DE99B43E9E2}"/>
    <cellStyle name="Heading 3 14 9 2 2" xfId="1496" xr:uid="{C0301AD5-CFB0-4312-8CBD-1AE00FF5DFC2}"/>
    <cellStyle name="Heading 3 14 9 3" xfId="1497" xr:uid="{9DDC357B-2FE8-491F-B084-C5AF01D73C11}"/>
    <cellStyle name="Heading 3 14 9 3 2" xfId="1498" xr:uid="{32F0FC54-B40E-479F-AE7A-C4A703D7ED07}"/>
    <cellStyle name="Heading 3 14 9 4" xfId="1499" xr:uid="{58DCDA8F-8E0B-4401-B319-C47F7BAB5860}"/>
    <cellStyle name="Heading 3 14 9 4 2" xfId="1500" xr:uid="{E6D5A863-52DE-46A9-9C7A-4E5DB74561B0}"/>
    <cellStyle name="Heading 3 15" xfId="1501" xr:uid="{091A1881-EC36-4C22-BA2C-F9E75697FCC4}"/>
    <cellStyle name="Heading 3 15 10" xfId="1502" xr:uid="{C945549D-0604-43BF-99CA-068BF07F2177}"/>
    <cellStyle name="Heading 3 15 10 2" xfId="1503" xr:uid="{4C56FB62-1256-4FEF-A0FB-F16428056C7D}"/>
    <cellStyle name="Heading 3 15 10 2 2" xfId="1504" xr:uid="{C7505346-5DBA-4612-BF1D-931C1351E86D}"/>
    <cellStyle name="Heading 3 15 10 3" xfId="1505" xr:uid="{2363B039-1F05-453E-A253-77A9140F5ECB}"/>
    <cellStyle name="Heading 3 15 10 3 2" xfId="1506" xr:uid="{6DA988C3-FDA8-4A5C-BD0C-E973B7A8EEF6}"/>
    <cellStyle name="Heading 3 15 10 4" xfId="1507" xr:uid="{8D63EE50-C5D9-4B60-97AC-EEC36443A67E}"/>
    <cellStyle name="Heading 3 15 10 4 2" xfId="1508" xr:uid="{38780F3D-E786-42AF-A0F5-3B7A1141A980}"/>
    <cellStyle name="Heading 3 15 11" xfId="1509" xr:uid="{A47D2EAC-FAAA-4363-A79A-2C81486C2EA0}"/>
    <cellStyle name="Heading 3 15 11 2" xfId="1510" xr:uid="{EC8941C9-72BF-4CFA-87EA-CA792EDD03DA}"/>
    <cellStyle name="Heading 3 15 11 2 2" xfId="1511" xr:uid="{6364CF46-70AC-4A70-ADCF-234F1ECE1439}"/>
    <cellStyle name="Heading 3 15 11 3" xfId="1512" xr:uid="{02A0BADB-56DC-4C01-AEFE-257A2C4D5558}"/>
    <cellStyle name="Heading 3 15 11 3 2" xfId="1513" xr:uid="{783AFAB7-CC25-48CC-8F63-7E26F8510214}"/>
    <cellStyle name="Heading 3 15 11 4" xfId="1514" xr:uid="{69369C9C-0EC1-4D2E-BA95-3663B5885CB7}"/>
    <cellStyle name="Heading 3 15 11 4 2" xfId="1515" xr:uid="{EDFD11C8-0EAC-40EA-BE60-9287CABF9914}"/>
    <cellStyle name="Heading 3 15 12" xfId="1516" xr:uid="{ED8FA325-77E0-490A-A25A-BFFA804D64ED}"/>
    <cellStyle name="Heading 3 15 12 2" xfId="1517" xr:uid="{ABC09137-688B-45D6-B7D8-9D3622FC6ED3}"/>
    <cellStyle name="Heading 3 15 12 2 2" xfId="1518" xr:uid="{60C9EB96-1F9F-48C0-A2B8-5BFADE43D16E}"/>
    <cellStyle name="Heading 3 15 12 3" xfId="1519" xr:uid="{79DC62DC-8740-43E3-91AA-6BF68D4F22E8}"/>
    <cellStyle name="Heading 3 15 12 3 2" xfId="1520" xr:uid="{6717725C-AF75-4D02-885C-599B82BB8868}"/>
    <cellStyle name="Heading 3 15 12 4" xfId="1521" xr:uid="{3A188A84-4C78-4E5F-8412-5EE6C3A75D19}"/>
    <cellStyle name="Heading 3 15 12 4 2" xfId="1522" xr:uid="{1EE0CE69-EB5B-4580-A944-B7E2D146FFF0}"/>
    <cellStyle name="Heading 3 15 13" xfId="1523" xr:uid="{995BD932-35EF-4FDD-89D6-8063772A00BA}"/>
    <cellStyle name="Heading 3 15 13 2" xfId="1524" xr:uid="{8BDF721A-593B-4A89-A035-41EE7A9EC9C7}"/>
    <cellStyle name="Heading 3 15 13 2 2" xfId="1525" xr:uid="{677D1F11-540B-49A5-B204-D1B2D2F44E12}"/>
    <cellStyle name="Heading 3 15 13 3" xfId="1526" xr:uid="{06788B2B-256F-4707-AFBA-AC89D567D053}"/>
    <cellStyle name="Heading 3 15 13 3 2" xfId="1527" xr:uid="{91A124F0-35D9-4EC5-9DF1-697F8FA22CF7}"/>
    <cellStyle name="Heading 3 15 13 4" xfId="1528" xr:uid="{6498CA1B-B26E-4C6E-B7B2-DD1B8B3E110C}"/>
    <cellStyle name="Heading 3 15 13 4 2" xfId="1529" xr:uid="{9A3BF8DD-DEBE-42CB-A62C-770D7A42A50D}"/>
    <cellStyle name="Heading 3 15 14" xfId="1530" xr:uid="{85D018B0-5AA7-4D55-A1E8-0944261F8C90}"/>
    <cellStyle name="Heading 3 15 14 2" xfId="1531" xr:uid="{6BF840EB-1594-47F2-932A-5998BED2614C}"/>
    <cellStyle name="Heading 3 15 14 2 2" xfId="1532" xr:uid="{5B5D475C-13CB-4E80-9442-0F198A2FEE7B}"/>
    <cellStyle name="Heading 3 15 14 3" xfId="1533" xr:uid="{723FF5CA-BFFA-4D72-8B10-ED7712FBC6F2}"/>
    <cellStyle name="Heading 3 15 14 3 2" xfId="1534" xr:uid="{129DA125-D051-4EDF-83AD-132754895FBC}"/>
    <cellStyle name="Heading 3 15 14 4" xfId="1535" xr:uid="{968CB3A9-9359-4414-8852-9E7458350560}"/>
    <cellStyle name="Heading 3 15 14 4 2" xfId="1536" xr:uid="{B735949D-9B94-4B2F-8C6C-C209F63DDA45}"/>
    <cellStyle name="Heading 3 15 15" xfId="1537" xr:uid="{51EBABF8-C480-4EF1-8E1B-10C3D8D946FB}"/>
    <cellStyle name="Heading 3 15 15 2" xfId="1538" xr:uid="{B7D1D35E-4E7A-4907-8640-3CFCE0AA84D6}"/>
    <cellStyle name="Heading 3 15 15 2 2" xfId="1539" xr:uid="{1CA9FB59-A6D0-4C11-8257-6C7594D09CDC}"/>
    <cellStyle name="Heading 3 15 15 3" xfId="1540" xr:uid="{ACCD74CF-4862-4A2B-9217-8665B3280791}"/>
    <cellStyle name="Heading 3 15 15 3 2" xfId="1541" xr:uid="{9A1D9A42-D164-4DC9-854D-2B274C1D2AF9}"/>
    <cellStyle name="Heading 3 15 15 4" xfId="1542" xr:uid="{F07E9B5B-89E3-4C4D-ACBC-B4C81B004FF9}"/>
    <cellStyle name="Heading 3 15 15 4 2" xfId="1543" xr:uid="{B536CB5F-62AF-4F2C-9482-73D450FA097B}"/>
    <cellStyle name="Heading 3 15 16" xfId="1544" xr:uid="{B4323056-2517-45C9-A3FC-34160D9117EC}"/>
    <cellStyle name="Heading 3 15 16 2" xfId="1545" xr:uid="{7E76C925-E0B5-4406-968F-7918FF1B4E15}"/>
    <cellStyle name="Heading 3 15 17" xfId="1546" xr:uid="{08C6BC34-9146-4FA4-B86A-83FD60C65860}"/>
    <cellStyle name="Heading 3 15 17 2" xfId="1547" xr:uid="{AE6BA61E-7CCC-4EC4-8330-6B078A45D4B6}"/>
    <cellStyle name="Heading 3 15 18" xfId="1548" xr:uid="{CA3A889F-9F4E-4F12-A01A-89ABE036BC07}"/>
    <cellStyle name="Heading 3 15 18 2" xfId="1549" xr:uid="{7EA9E7F5-43D2-4BE7-8F12-D283F2698676}"/>
    <cellStyle name="Heading 3 15 19" xfId="1550" xr:uid="{483599B5-D258-4ACD-8617-BF0F4529AA82}"/>
    <cellStyle name="Heading 3 15 2" xfId="1551" xr:uid="{25FCB468-60DD-4E2F-BE55-03C84B813B11}"/>
    <cellStyle name="Heading 3 15 2 2" xfId="1552" xr:uid="{7F1F1E40-6FEC-45C7-BB81-26242A8927AB}"/>
    <cellStyle name="Heading 3 15 2 2 2" xfId="1553" xr:uid="{EF3685AC-07AF-4A46-A8A5-24FB61222483}"/>
    <cellStyle name="Heading 3 15 2 3" xfId="1554" xr:uid="{B2B6C45C-AE9C-47EE-AF27-9667EB560FEF}"/>
    <cellStyle name="Heading 3 15 2 3 2" xfId="1555" xr:uid="{126986E5-F5EC-42D6-975F-C5A5E36AC8D6}"/>
    <cellStyle name="Heading 3 15 2 4" xfId="1556" xr:uid="{B0180D1C-4284-4AB3-B93A-34B7BCA72F25}"/>
    <cellStyle name="Heading 3 15 2 4 2" xfId="1557" xr:uid="{CDDF19AD-FCE1-42EA-960F-FC1EA9E443D5}"/>
    <cellStyle name="Heading 3 15 20" xfId="1558" xr:uid="{AB91F166-B1DB-4F83-92B9-5DB86680EBDE}"/>
    <cellStyle name="Heading 3 15 21" xfId="1559" xr:uid="{5D24A272-C734-4DC5-ABB1-D039A27F8CCB}"/>
    <cellStyle name="Heading 3 15 22" xfId="1560" xr:uid="{2EDBFFB3-F125-4EBF-A9CE-32AC64E2CAEB}"/>
    <cellStyle name="Heading 3 15 23" xfId="1561" xr:uid="{86DF8AAA-7BF8-4E79-8238-3F9F9D8B6EB0}"/>
    <cellStyle name="Heading 3 15 24" xfId="1562" xr:uid="{D83D9FCF-2BD1-48D0-9B95-ECB7E52EB8C7}"/>
    <cellStyle name="Heading 3 15 25" xfId="1563" xr:uid="{ECEF977C-4D5D-48C8-BAFC-94DD5A26FC82}"/>
    <cellStyle name="Heading 3 15 3" xfId="1564" xr:uid="{DD5D10A9-9F95-42DB-B84D-6A1E44AED3E3}"/>
    <cellStyle name="Heading 3 15 3 2" xfId="1565" xr:uid="{091FDD70-159A-4D69-959E-09FD62792DE9}"/>
    <cellStyle name="Heading 3 15 3 2 2" xfId="1566" xr:uid="{581A59BC-D524-4172-AE19-93E8FA0259C8}"/>
    <cellStyle name="Heading 3 15 3 3" xfId="1567" xr:uid="{8832D408-6024-4E32-8EC4-35FD933022BD}"/>
    <cellStyle name="Heading 3 15 3 3 2" xfId="1568" xr:uid="{2ECF4BCC-FF92-42D9-82A4-E6F3C6165F38}"/>
    <cellStyle name="Heading 3 15 3 4" xfId="1569" xr:uid="{5E9F9C43-967D-4A96-A922-1A3373575851}"/>
    <cellStyle name="Heading 3 15 3 4 2" xfId="1570" xr:uid="{270088DA-5365-43DE-9288-8A251E5D6AA3}"/>
    <cellStyle name="Heading 3 15 4" xfId="1571" xr:uid="{5233B105-73CA-4FC4-BE4A-B992FB46A765}"/>
    <cellStyle name="Heading 3 15 4 2" xfId="1572" xr:uid="{441DABF3-61E4-4DDA-8CCB-051457FCDDC6}"/>
    <cellStyle name="Heading 3 15 4 2 2" xfId="1573" xr:uid="{2488107B-B114-4483-B33B-79010B39374D}"/>
    <cellStyle name="Heading 3 15 4 3" xfId="1574" xr:uid="{DA846FF6-E080-4171-BA1A-50E7D71AF92F}"/>
    <cellStyle name="Heading 3 15 4 3 2" xfId="1575" xr:uid="{7200DFF2-B8A1-40A9-BA1B-08167AB6AB7A}"/>
    <cellStyle name="Heading 3 15 4 4" xfId="1576" xr:uid="{14D634A4-8677-4087-B48D-F4B1C325207C}"/>
    <cellStyle name="Heading 3 15 4 4 2" xfId="1577" xr:uid="{86651224-E72A-420D-960C-D3FD44ED6DA5}"/>
    <cellStyle name="Heading 3 15 5" xfId="1578" xr:uid="{9AC43814-395B-4FC6-9D9F-84248A15F2C0}"/>
    <cellStyle name="Heading 3 15 5 2" xfId="1579" xr:uid="{9E750CFF-DFD0-4D17-AFAE-11B937049A35}"/>
    <cellStyle name="Heading 3 15 5 2 2" xfId="1580" xr:uid="{DF71B449-A30E-4BBC-B8A1-2AAEC783B2E0}"/>
    <cellStyle name="Heading 3 15 5 3" xfId="1581" xr:uid="{1CEF892E-DF0C-4435-9787-2E52EA59F12E}"/>
    <cellStyle name="Heading 3 15 5 3 2" xfId="1582" xr:uid="{066C4232-5A65-4CC9-945F-E30784FF2306}"/>
    <cellStyle name="Heading 3 15 5 4" xfId="1583" xr:uid="{7FAE0A00-D4D1-4C24-99F2-59E1910E3130}"/>
    <cellStyle name="Heading 3 15 5 4 2" xfId="1584" xr:uid="{2D3D1540-F4F1-4154-B628-D48B56AD5652}"/>
    <cellStyle name="Heading 3 15 6" xfId="1585" xr:uid="{1F6C934E-E663-4521-B74B-D54A2D4F00F2}"/>
    <cellStyle name="Heading 3 15 6 2" xfId="1586" xr:uid="{76AF20CE-CF5F-46CF-A2FC-153D687DB5D6}"/>
    <cellStyle name="Heading 3 15 6 2 2" xfId="1587" xr:uid="{ADD42DC7-CCF1-4F33-9327-BB01C83EC5C9}"/>
    <cellStyle name="Heading 3 15 6 3" xfId="1588" xr:uid="{B73E584A-D574-4FA5-8B18-CE73F60040C2}"/>
    <cellStyle name="Heading 3 15 6 3 2" xfId="1589" xr:uid="{B4FA2F9F-BA5A-48FB-8F42-229DD747462D}"/>
    <cellStyle name="Heading 3 15 6 4" xfId="1590" xr:uid="{57698A95-FDDB-4399-969F-AA0FFF6774FB}"/>
    <cellStyle name="Heading 3 15 6 4 2" xfId="1591" xr:uid="{DB88575F-6FDC-4C0F-B21C-24BCC7572C2B}"/>
    <cellStyle name="Heading 3 15 7" xfId="1592" xr:uid="{66C37793-E4C7-4A0E-AC97-C7ABB3BECC1E}"/>
    <cellStyle name="Heading 3 15 7 2" xfId="1593" xr:uid="{08E4215A-DA0E-4FD7-96F4-4312B3B1A929}"/>
    <cellStyle name="Heading 3 15 7 2 2" xfId="1594" xr:uid="{6DB25123-E4D4-4A8B-8966-2A726B9C771B}"/>
    <cellStyle name="Heading 3 15 7 3" xfId="1595" xr:uid="{21ADE6D6-5390-4ED9-AE19-51C87CA7AC15}"/>
    <cellStyle name="Heading 3 15 7 3 2" xfId="1596" xr:uid="{C3BE3AE7-2A7C-4F8C-940D-A1497D34DC15}"/>
    <cellStyle name="Heading 3 15 7 4" xfId="1597" xr:uid="{4EBF83C0-060D-4324-BF99-7EC2E02E7FA2}"/>
    <cellStyle name="Heading 3 15 7 4 2" xfId="1598" xr:uid="{959BE6A5-5BBF-40D6-A0C0-D4A059F17520}"/>
    <cellStyle name="Heading 3 15 8" xfId="1599" xr:uid="{623B327D-910B-45C6-B846-1060B4C07532}"/>
    <cellStyle name="Heading 3 15 8 2" xfId="1600" xr:uid="{D23A7E72-1547-4C52-8F1A-94CA7D46F181}"/>
    <cellStyle name="Heading 3 15 8 2 2" xfId="1601" xr:uid="{E8E486DC-32A2-4C5F-9DAD-9DC8298F36FD}"/>
    <cellStyle name="Heading 3 15 8 3" xfId="1602" xr:uid="{86B45F64-BA9A-45C2-93CC-B9A3310CDF3D}"/>
    <cellStyle name="Heading 3 15 8 3 2" xfId="1603" xr:uid="{C0B145A8-D71E-4511-8754-8B7F0B67001B}"/>
    <cellStyle name="Heading 3 15 8 4" xfId="1604" xr:uid="{F88B4991-B5A2-4614-9E5C-3AB56CD43703}"/>
    <cellStyle name="Heading 3 15 8 4 2" xfId="1605" xr:uid="{7E49BCD5-2239-4EFF-8054-7511FF81BBA8}"/>
    <cellStyle name="Heading 3 15 9" xfId="1606" xr:uid="{6C374840-9785-4441-9FFF-7EB59368DFE6}"/>
    <cellStyle name="Heading 3 15 9 2" xfId="1607" xr:uid="{066A21CF-9C9C-447F-8E3B-F37B53B2CB89}"/>
    <cellStyle name="Heading 3 15 9 2 2" xfId="1608" xr:uid="{A3D6B39E-B379-40FC-9B0F-5EAEC7159631}"/>
    <cellStyle name="Heading 3 15 9 3" xfId="1609" xr:uid="{6A8C1C96-9B4B-4C7A-8229-42F23C3742A9}"/>
    <cellStyle name="Heading 3 15 9 3 2" xfId="1610" xr:uid="{750F5B51-8127-43CA-B3EA-DA8492A26C3A}"/>
    <cellStyle name="Heading 3 15 9 4" xfId="1611" xr:uid="{C97456ED-8EC0-4D7C-A8A7-4B7BAAC1A2CB}"/>
    <cellStyle name="Heading 3 15 9 4 2" xfId="1612" xr:uid="{70E48623-A6E0-4176-B4D2-BD1BD93A0BD8}"/>
    <cellStyle name="Heading 3 16" xfId="1613" xr:uid="{187C4B27-86CE-4974-A2DD-B4DD76198FD8}"/>
    <cellStyle name="Heading 3 16 2" xfId="1614" xr:uid="{B9E617BC-C061-4906-9C48-25BD378B86F3}"/>
    <cellStyle name="Heading 3 16 2 2" xfId="1615" xr:uid="{97E038BC-D489-4BB8-9232-5AB2331C3D62}"/>
    <cellStyle name="Heading 3 16 3" xfId="1616" xr:uid="{FA387AC1-1206-4018-B132-F49804D5046A}"/>
    <cellStyle name="Heading 3 16 3 2" xfId="1617" xr:uid="{C64653F6-F4F8-4D8E-ABB1-E1298F211818}"/>
    <cellStyle name="Heading 3 16 4" xfId="1618" xr:uid="{D2BCF4A1-9AA3-4298-AB36-9156F5AD78EC}"/>
    <cellStyle name="Heading 3 16 4 2" xfId="1619" xr:uid="{6C1C9320-7077-4212-A834-F1FAA31526D3}"/>
    <cellStyle name="Heading 3 17" xfId="1620" xr:uid="{A13C84BF-C778-4B0E-BC3E-2A26DC588065}"/>
    <cellStyle name="Heading 3 17 2" xfId="1621" xr:uid="{ACA812B3-13B7-42EC-9C0F-1670849951B3}"/>
    <cellStyle name="Heading 3 17 2 2" xfId="1622" xr:uid="{DC136CD1-721B-468C-8F5A-E25ABE20F90F}"/>
    <cellStyle name="Heading 3 17 3" xfId="1623" xr:uid="{8A5D4C31-C289-4CC5-86BC-E6C829FC93AE}"/>
    <cellStyle name="Heading 3 17 3 2" xfId="1624" xr:uid="{2E7BA135-08E1-4DC3-990F-E2B0E321E73B}"/>
    <cellStyle name="Heading 3 17 4" xfId="1625" xr:uid="{CBBC33D4-C60D-4F93-9665-22934AE23DB7}"/>
    <cellStyle name="Heading 3 17 4 2" xfId="1626" xr:uid="{B473122C-315A-4154-A069-822E9CE88DDC}"/>
    <cellStyle name="Heading 3 18" xfId="1627" xr:uid="{84D0A944-E2F1-4DB0-BDC1-BA641A443034}"/>
    <cellStyle name="Heading 3 18 2" xfId="1628" xr:uid="{A127D21A-82BB-4427-8B0F-981528F5ACD0}"/>
    <cellStyle name="Heading 3 19" xfId="1629" xr:uid="{E350F5C1-83E7-4673-9653-777018CC7DFD}"/>
    <cellStyle name="Heading 3 19 2" xfId="1630" xr:uid="{01506989-8280-4828-BFAE-04396A28868A}"/>
    <cellStyle name="Heading 3 2" xfId="1631" xr:uid="{F6DD93A9-0D98-4B2B-AD46-86DD775D9C62}"/>
    <cellStyle name="Heading 3 2 10" xfId="1632" xr:uid="{B4AD03D8-EE13-40B9-9DC3-A4ABBA8D3B9C}"/>
    <cellStyle name="Heading 3 2 10 10" xfId="1633" xr:uid="{46F27C5E-4907-469A-87B2-96E14DECA4DB}"/>
    <cellStyle name="Heading 3 2 10 10 2" xfId="1634" xr:uid="{78825DC3-D600-447A-AB8E-E388915099A2}"/>
    <cellStyle name="Heading 3 2 10 10 2 2" xfId="1635" xr:uid="{8E769307-5023-4753-B73C-6C37D15A6332}"/>
    <cellStyle name="Heading 3 2 10 10 3" xfId="1636" xr:uid="{B2B011B4-3529-48B0-932D-C3F49033E02A}"/>
    <cellStyle name="Heading 3 2 10 10 3 2" xfId="1637" xr:uid="{A38035C1-F659-448D-A8BE-07BE6AC4B103}"/>
    <cellStyle name="Heading 3 2 10 10 4" xfId="1638" xr:uid="{E59D78D2-4C4D-493D-B7EC-F12F0D6838B3}"/>
    <cellStyle name="Heading 3 2 10 10 4 2" xfId="1639" xr:uid="{171805EC-DBAF-4907-93A1-6545108120C3}"/>
    <cellStyle name="Heading 3 2 10 11" xfId="1640" xr:uid="{14F2E6B7-6D08-445A-8368-7235450DD4DC}"/>
    <cellStyle name="Heading 3 2 10 11 2" xfId="1641" xr:uid="{A2C800FC-43A1-470D-9AD6-4007CC66F825}"/>
    <cellStyle name="Heading 3 2 10 11 2 2" xfId="1642" xr:uid="{B66C3A89-8F59-4DBB-87D0-DC46F7E49ACB}"/>
    <cellStyle name="Heading 3 2 10 11 3" xfId="1643" xr:uid="{966A395C-F2E0-473B-949E-262CABE33278}"/>
    <cellStyle name="Heading 3 2 10 11 3 2" xfId="1644" xr:uid="{AC69729A-ABCD-4FE1-957C-E2AD230DE8FB}"/>
    <cellStyle name="Heading 3 2 10 11 4" xfId="1645" xr:uid="{BE64930E-72B5-4495-9793-A377D1138B6C}"/>
    <cellStyle name="Heading 3 2 10 11 4 2" xfId="1646" xr:uid="{485CA8FB-E41C-4AE0-8227-73C66A71AE05}"/>
    <cellStyle name="Heading 3 2 10 12" xfId="1647" xr:uid="{DC4E9F98-B1E1-4163-9B5B-2BA92EDA7E4D}"/>
    <cellStyle name="Heading 3 2 10 12 2" xfId="1648" xr:uid="{AE6B8E91-109F-498B-B7CF-73B7D0FD2183}"/>
    <cellStyle name="Heading 3 2 10 12 2 2" xfId="1649" xr:uid="{1D2A2AA0-6A1A-4CBD-80DC-9A1039E47965}"/>
    <cellStyle name="Heading 3 2 10 12 3" xfId="1650" xr:uid="{91CC3A8F-069E-4767-80E4-C04E92C7F5D3}"/>
    <cellStyle name="Heading 3 2 10 12 3 2" xfId="1651" xr:uid="{55B891E2-A11B-4916-BA2E-33A93922ED05}"/>
    <cellStyle name="Heading 3 2 10 12 4" xfId="1652" xr:uid="{6F2E3FC4-2F04-4832-AC10-12D4E441FFA4}"/>
    <cellStyle name="Heading 3 2 10 12 4 2" xfId="1653" xr:uid="{0179E5A7-834D-4123-BCDB-EBE1C9653058}"/>
    <cellStyle name="Heading 3 2 10 13" xfId="1654" xr:uid="{589CB54B-B6EE-4FE1-A606-D7ED57CD20B8}"/>
    <cellStyle name="Heading 3 2 10 13 2" xfId="1655" xr:uid="{4B9F9E6A-1CFF-4450-B653-320A8AD59F1E}"/>
    <cellStyle name="Heading 3 2 10 13 2 2" xfId="1656" xr:uid="{0A793B09-FDEA-48C0-8BC3-D63CEBBC8C68}"/>
    <cellStyle name="Heading 3 2 10 13 3" xfId="1657" xr:uid="{0DFD3940-DAB6-43DA-9A0A-2EE2D6602BC5}"/>
    <cellStyle name="Heading 3 2 10 13 3 2" xfId="1658" xr:uid="{B2EC1397-7313-405C-93BC-F9BE7FED23FA}"/>
    <cellStyle name="Heading 3 2 10 13 4" xfId="1659" xr:uid="{61D25B0A-909B-42BD-B66B-2E0BD221DCD3}"/>
    <cellStyle name="Heading 3 2 10 13 4 2" xfId="1660" xr:uid="{C0EECCBB-CC41-4FA3-9EE2-22FC05C09C8E}"/>
    <cellStyle name="Heading 3 2 10 14" xfId="1661" xr:uid="{E51DFF38-AAD7-47C2-8714-A86D50E3B0C1}"/>
    <cellStyle name="Heading 3 2 10 14 2" xfId="1662" xr:uid="{F877915B-5E62-4951-8B3F-13AE3A7CDCF7}"/>
    <cellStyle name="Heading 3 2 10 14 2 2" xfId="1663" xr:uid="{34246627-620F-4772-B170-3FB8E253E358}"/>
    <cellStyle name="Heading 3 2 10 14 3" xfId="1664" xr:uid="{3613B2A3-1257-4AB7-9561-085F6DDCE46D}"/>
    <cellStyle name="Heading 3 2 10 14 3 2" xfId="1665" xr:uid="{69BEE3D0-DED5-45D4-ACDF-E8B5101EA0AB}"/>
    <cellStyle name="Heading 3 2 10 14 4" xfId="1666" xr:uid="{E808415E-3262-4CCB-9CD3-E1B366A55C81}"/>
    <cellStyle name="Heading 3 2 10 14 4 2" xfId="1667" xr:uid="{EE05EDBC-54F3-4F88-8D6A-C4FEDEAD4E02}"/>
    <cellStyle name="Heading 3 2 10 15" xfId="1668" xr:uid="{12B9517F-B9EA-4B91-985D-A76D138183E3}"/>
    <cellStyle name="Heading 3 2 10 15 2" xfId="1669" xr:uid="{58CB3538-CFE2-4BC0-A1F0-AD6A76639AFE}"/>
    <cellStyle name="Heading 3 2 10 15 2 2" xfId="1670" xr:uid="{50C30D4E-FAF2-48DA-ACC6-46B8D1A10767}"/>
    <cellStyle name="Heading 3 2 10 15 3" xfId="1671" xr:uid="{373D92DE-0A11-4CCC-9F5D-F1F3632EF00D}"/>
    <cellStyle name="Heading 3 2 10 15 3 2" xfId="1672" xr:uid="{16E9A6B7-0BA6-4632-A916-D318E7525E38}"/>
    <cellStyle name="Heading 3 2 10 15 4" xfId="1673" xr:uid="{DB794207-AE88-4F48-9234-0A3B7751AF1A}"/>
    <cellStyle name="Heading 3 2 10 15 4 2" xfId="1674" xr:uid="{5C7BA880-5706-4523-A666-AC146D056434}"/>
    <cellStyle name="Heading 3 2 10 16" xfId="1675" xr:uid="{46825BA5-8595-4FA7-8F1E-D082F66DC650}"/>
    <cellStyle name="Heading 3 2 10 16 2" xfId="1676" xr:uid="{9A58F7B4-0CFA-48A0-BE01-91D6FAFF8C1F}"/>
    <cellStyle name="Heading 3 2 10 17" xfId="1677" xr:uid="{E6AB292A-A0C1-42C6-8012-6C6006EFFF40}"/>
    <cellStyle name="Heading 3 2 10 17 2" xfId="1678" xr:uid="{D1B2581E-8308-4978-9F4F-9E4BE5993094}"/>
    <cellStyle name="Heading 3 2 10 18" xfId="1679" xr:uid="{64F45C77-95D1-4639-9897-8FCE456B2C10}"/>
    <cellStyle name="Heading 3 2 10 18 2" xfId="1680" xr:uid="{3373926F-7566-4408-9063-AAA92DB123CA}"/>
    <cellStyle name="Heading 3 2 10 19" xfId="1681" xr:uid="{D409CC3C-93BA-4940-8862-B18694122EE9}"/>
    <cellStyle name="Heading 3 2 10 2" xfId="1682" xr:uid="{C282FF89-9C05-4B38-9628-66851F994C95}"/>
    <cellStyle name="Heading 3 2 10 2 2" xfId="1683" xr:uid="{495031B7-8AFA-425E-8166-081A7D794AFE}"/>
    <cellStyle name="Heading 3 2 10 2 2 2" xfId="1684" xr:uid="{AC2A9AB9-8590-42A3-B90F-581BDAFBA8DF}"/>
    <cellStyle name="Heading 3 2 10 2 3" xfId="1685" xr:uid="{EA11CD0E-8111-45E4-BB33-EFAFE7444CA0}"/>
    <cellStyle name="Heading 3 2 10 2 3 2" xfId="1686" xr:uid="{AAF29A5F-7BC3-4025-BF27-A7F5EAB39618}"/>
    <cellStyle name="Heading 3 2 10 2 4" xfId="1687" xr:uid="{A5653CA4-81AE-4ACD-BAFD-2958802F9738}"/>
    <cellStyle name="Heading 3 2 10 2 4 2" xfId="1688" xr:uid="{1752C950-1038-4E63-AA7D-3D88B4ACCD75}"/>
    <cellStyle name="Heading 3 2 10 20" xfId="1689" xr:uid="{B9C64344-1A63-48BD-B7FD-A632E15E96F6}"/>
    <cellStyle name="Heading 3 2 10 21" xfId="1690" xr:uid="{E4E13B78-A217-4137-B30E-54AB0EBF8B32}"/>
    <cellStyle name="Heading 3 2 10 22" xfId="1691" xr:uid="{93AE6CF3-7D2B-42A3-9989-DED5F42CF9FF}"/>
    <cellStyle name="Heading 3 2 10 23" xfId="1692" xr:uid="{D18A99A7-C183-4AEC-A3E5-EB41787C75C8}"/>
    <cellStyle name="Heading 3 2 10 24" xfId="1693" xr:uid="{052CD992-7851-49C6-8E81-7D0869B3527A}"/>
    <cellStyle name="Heading 3 2 10 25" xfId="1694" xr:uid="{17D347F2-B2DB-4BF3-8BCB-56903CBA22E2}"/>
    <cellStyle name="Heading 3 2 10 3" xfId="1695" xr:uid="{CB9094D0-0236-4845-B3BC-6BFAB1F8D0FF}"/>
    <cellStyle name="Heading 3 2 10 3 2" xfId="1696" xr:uid="{FAC3C3E4-4653-421A-B09D-0F0C6D639062}"/>
    <cellStyle name="Heading 3 2 10 3 2 2" xfId="1697" xr:uid="{41337BA3-C49C-4913-B013-5882111098B6}"/>
    <cellStyle name="Heading 3 2 10 3 3" xfId="1698" xr:uid="{EADA3B65-FD6E-4CAC-9560-DCE72D86E2EC}"/>
    <cellStyle name="Heading 3 2 10 3 3 2" xfId="1699" xr:uid="{24BDE69D-B802-4D1E-A86A-53E5D6DECD12}"/>
    <cellStyle name="Heading 3 2 10 3 4" xfId="1700" xr:uid="{84626F62-15CA-4F3A-99F0-2ECC88A738FC}"/>
    <cellStyle name="Heading 3 2 10 3 4 2" xfId="1701" xr:uid="{5CF2DCCD-DF96-49A6-8B25-8B3E9B80947B}"/>
    <cellStyle name="Heading 3 2 10 4" xfId="1702" xr:uid="{C1804835-C66D-44DE-BC0C-D5BF19D74C23}"/>
    <cellStyle name="Heading 3 2 10 4 2" xfId="1703" xr:uid="{797CB73E-4265-47E9-B0EB-F0B5C2B625D3}"/>
    <cellStyle name="Heading 3 2 10 4 2 2" xfId="1704" xr:uid="{9481502C-53CC-4E45-B5EA-CA54DD97C670}"/>
    <cellStyle name="Heading 3 2 10 4 3" xfId="1705" xr:uid="{4DC02E06-E021-47EE-838A-0C445AE33105}"/>
    <cellStyle name="Heading 3 2 10 4 3 2" xfId="1706" xr:uid="{E59F735F-0AEE-4D4A-9CE3-9147689C91DE}"/>
    <cellStyle name="Heading 3 2 10 4 4" xfId="1707" xr:uid="{58560283-53EF-40E9-B486-D99370C72E3A}"/>
    <cellStyle name="Heading 3 2 10 4 4 2" xfId="1708" xr:uid="{FF8B2FD0-BB47-44E3-BF90-17056BB8CA0D}"/>
    <cellStyle name="Heading 3 2 10 5" xfId="1709" xr:uid="{564A6B83-E4D5-413D-A8E4-BDB032B42059}"/>
    <cellStyle name="Heading 3 2 10 5 2" xfId="1710" xr:uid="{38678F4B-6899-4040-8690-835DCE33E4BC}"/>
    <cellStyle name="Heading 3 2 10 5 2 2" xfId="1711" xr:uid="{042120BB-B98F-4078-88D3-F2D034F323B4}"/>
    <cellStyle name="Heading 3 2 10 5 3" xfId="1712" xr:uid="{DB8F4C29-0903-4D7A-BB00-0B84AEC2A15E}"/>
    <cellStyle name="Heading 3 2 10 5 3 2" xfId="1713" xr:uid="{27042903-2990-4523-B4B0-FB3C5D859C38}"/>
    <cellStyle name="Heading 3 2 10 5 4" xfId="1714" xr:uid="{0DC2668B-D45A-4354-ACDF-5181E78050D9}"/>
    <cellStyle name="Heading 3 2 10 5 4 2" xfId="1715" xr:uid="{C060D550-9B54-49D8-9F94-93DCEC539F2B}"/>
    <cellStyle name="Heading 3 2 10 6" xfId="1716" xr:uid="{9E05B324-0703-4C6E-B21D-35A0BDA110D0}"/>
    <cellStyle name="Heading 3 2 10 6 2" xfId="1717" xr:uid="{F471D7A4-8F20-4703-BA77-555D8321AE1E}"/>
    <cellStyle name="Heading 3 2 10 6 2 2" xfId="1718" xr:uid="{454F900E-7A2C-4981-9401-114CA2794F6F}"/>
    <cellStyle name="Heading 3 2 10 6 3" xfId="1719" xr:uid="{74139369-EE81-4DDF-9A23-402747083B5D}"/>
    <cellStyle name="Heading 3 2 10 6 3 2" xfId="1720" xr:uid="{B1719144-EB1C-44D8-81A6-F54D3BF94B9E}"/>
    <cellStyle name="Heading 3 2 10 6 4" xfId="1721" xr:uid="{72F69E98-FCBA-4DD1-ABBE-1FDFC6636615}"/>
    <cellStyle name="Heading 3 2 10 6 4 2" xfId="1722" xr:uid="{E64E338E-E8F1-4FB9-935E-06A285DF65F8}"/>
    <cellStyle name="Heading 3 2 10 7" xfId="1723" xr:uid="{8F579B6C-BB0A-4B84-A4FB-0F0ED148E4BA}"/>
    <cellStyle name="Heading 3 2 10 7 2" xfId="1724" xr:uid="{F8A68FD1-DD13-46EC-A59C-5D571D31CF8A}"/>
    <cellStyle name="Heading 3 2 10 7 2 2" xfId="1725" xr:uid="{2AD6FB86-4045-4168-8796-1D21516DE3A3}"/>
    <cellStyle name="Heading 3 2 10 7 3" xfId="1726" xr:uid="{095B8560-01F1-47EA-A94B-796F1B2F9AE0}"/>
    <cellStyle name="Heading 3 2 10 7 3 2" xfId="1727" xr:uid="{2B1180BC-5521-4A8B-84C9-842463B5EDF3}"/>
    <cellStyle name="Heading 3 2 10 7 4" xfId="1728" xr:uid="{18EC8597-ABBF-400F-9B85-766763ABD6A0}"/>
    <cellStyle name="Heading 3 2 10 7 4 2" xfId="1729" xr:uid="{D44EE815-9F0F-4A7A-B69C-8A8AEA98AED8}"/>
    <cellStyle name="Heading 3 2 10 8" xfId="1730" xr:uid="{99BD715A-ACB8-45DF-B77E-2E3BB90105F5}"/>
    <cellStyle name="Heading 3 2 10 8 2" xfId="1731" xr:uid="{34CC2A02-1203-4143-B704-CB14AD3F42C0}"/>
    <cellStyle name="Heading 3 2 10 8 2 2" xfId="1732" xr:uid="{4E02A5FB-D71A-423B-B37D-05B6C2FE7651}"/>
    <cellStyle name="Heading 3 2 10 8 3" xfId="1733" xr:uid="{B7D5D68B-83F5-4204-A111-A406974BE2A1}"/>
    <cellStyle name="Heading 3 2 10 8 3 2" xfId="1734" xr:uid="{D791C27B-ED84-4CB0-943C-476776795F04}"/>
    <cellStyle name="Heading 3 2 10 8 4" xfId="1735" xr:uid="{B8440AEF-31C1-4F3C-893B-0FA330A76399}"/>
    <cellStyle name="Heading 3 2 10 8 4 2" xfId="1736" xr:uid="{056123A8-0559-4DDC-8215-CA28102EBC54}"/>
    <cellStyle name="Heading 3 2 10 9" xfId="1737" xr:uid="{89DEB4B4-E26D-4D22-9757-4D5DDBEDD28F}"/>
    <cellStyle name="Heading 3 2 10 9 2" xfId="1738" xr:uid="{8E0D5640-39E6-490F-9BDD-5ABF90D03065}"/>
    <cellStyle name="Heading 3 2 10 9 2 2" xfId="1739" xr:uid="{9015DF65-E8AA-488B-A8FC-2380E19717F7}"/>
    <cellStyle name="Heading 3 2 10 9 3" xfId="1740" xr:uid="{7AD46786-5077-42A0-B689-50CB89E58A39}"/>
    <cellStyle name="Heading 3 2 10 9 3 2" xfId="1741" xr:uid="{DC4531BA-5A8E-47BA-87C1-079BC59938BD}"/>
    <cellStyle name="Heading 3 2 10 9 4" xfId="1742" xr:uid="{9BF144E8-1463-4BAA-AC1B-99D0C1BDDB29}"/>
    <cellStyle name="Heading 3 2 10 9 4 2" xfId="1743" xr:uid="{0AEB02D2-97A5-470F-B843-D4BD8B4EBD71}"/>
    <cellStyle name="Heading 3 2 11" xfId="1744" xr:uid="{7C40276B-8760-4838-A2DE-6A33EB0B5358}"/>
    <cellStyle name="Heading 3 2 11 10" xfId="1745" xr:uid="{2D597D98-B0D8-4101-8190-855B8BD49097}"/>
    <cellStyle name="Heading 3 2 11 10 2" xfId="1746" xr:uid="{83779B6A-DE70-4D5A-B421-8748C1243CB9}"/>
    <cellStyle name="Heading 3 2 11 10 2 2" xfId="1747" xr:uid="{370DADD5-73B7-4042-AA63-64191CE05774}"/>
    <cellStyle name="Heading 3 2 11 10 3" xfId="1748" xr:uid="{108412EB-6B6C-48EC-AEEC-7290B4493245}"/>
    <cellStyle name="Heading 3 2 11 10 3 2" xfId="1749" xr:uid="{502F9189-E415-4D24-B8E4-033B73528D59}"/>
    <cellStyle name="Heading 3 2 11 10 4" xfId="1750" xr:uid="{EBE9BBEA-38F4-4391-AAA4-2354EC2DFBB4}"/>
    <cellStyle name="Heading 3 2 11 10 4 2" xfId="1751" xr:uid="{BB4A55FC-1A4F-4335-8FAC-F33995EFCD34}"/>
    <cellStyle name="Heading 3 2 11 11" xfId="1752" xr:uid="{D04A996B-1843-456C-8624-BEE1CEE2B361}"/>
    <cellStyle name="Heading 3 2 11 11 2" xfId="1753" xr:uid="{58EE9580-8E7A-444A-ABAD-71080EFCC2DC}"/>
    <cellStyle name="Heading 3 2 11 11 2 2" xfId="1754" xr:uid="{60EF12D6-8707-421B-B5ED-4747CAEF7E4C}"/>
    <cellStyle name="Heading 3 2 11 11 3" xfId="1755" xr:uid="{9D979C4F-D689-43A2-9615-98377F837680}"/>
    <cellStyle name="Heading 3 2 11 11 3 2" xfId="1756" xr:uid="{8B0F0C07-D123-418D-89B1-B4834EFF6946}"/>
    <cellStyle name="Heading 3 2 11 11 4" xfId="1757" xr:uid="{18EF65E9-0580-400D-9C38-026FC1EDD1EC}"/>
    <cellStyle name="Heading 3 2 11 11 4 2" xfId="1758" xr:uid="{2592376A-3139-42A0-9070-435B0AEFB1D4}"/>
    <cellStyle name="Heading 3 2 11 12" xfId="1759" xr:uid="{2510688B-CDC9-49D9-B432-0EA0940A4325}"/>
    <cellStyle name="Heading 3 2 11 12 2" xfId="1760" xr:uid="{EE47A235-B4FD-4023-A5F5-D799A056A638}"/>
    <cellStyle name="Heading 3 2 11 12 2 2" xfId="1761" xr:uid="{C71FEECC-FD58-4571-9287-572460CFC8EF}"/>
    <cellStyle name="Heading 3 2 11 12 3" xfId="1762" xr:uid="{C7A08D2A-4D3E-4A76-8281-DD0342331C30}"/>
    <cellStyle name="Heading 3 2 11 12 3 2" xfId="1763" xr:uid="{2B459AA6-E162-4086-BA75-8968BB6C18FE}"/>
    <cellStyle name="Heading 3 2 11 12 4" xfId="1764" xr:uid="{03CBF81E-4CAA-4566-B472-536D797D9E83}"/>
    <cellStyle name="Heading 3 2 11 12 4 2" xfId="1765" xr:uid="{0BEEFCB5-34AF-4B81-BC19-DCF1E056767C}"/>
    <cellStyle name="Heading 3 2 11 13" xfId="1766" xr:uid="{D7621133-6600-4FA9-A2FE-ED59C2B4A8BA}"/>
    <cellStyle name="Heading 3 2 11 13 2" xfId="1767" xr:uid="{D269E21B-B589-46BA-B01F-A415F788CA55}"/>
    <cellStyle name="Heading 3 2 11 13 2 2" xfId="1768" xr:uid="{68D3CE96-EA67-4E6D-82E4-97D7766F5B40}"/>
    <cellStyle name="Heading 3 2 11 13 3" xfId="1769" xr:uid="{FD06168C-057E-4A27-AAE3-60E045F522BA}"/>
    <cellStyle name="Heading 3 2 11 13 3 2" xfId="1770" xr:uid="{A2769C23-3C12-4C95-8FC9-49523EE61B07}"/>
    <cellStyle name="Heading 3 2 11 13 4" xfId="1771" xr:uid="{CAE64CFA-0A15-4303-BF86-EA36F31C75DD}"/>
    <cellStyle name="Heading 3 2 11 13 4 2" xfId="1772" xr:uid="{8A1BE746-E1AA-4265-8EA6-1A5F80E2D010}"/>
    <cellStyle name="Heading 3 2 11 14" xfId="1773" xr:uid="{914F639E-5CBE-4832-8050-A0CE910C68BB}"/>
    <cellStyle name="Heading 3 2 11 14 2" xfId="1774" xr:uid="{C5AB1189-BB6F-487C-A16F-36AFE10C792F}"/>
    <cellStyle name="Heading 3 2 11 14 2 2" xfId="1775" xr:uid="{A615DB7E-A1FD-44F0-A595-23D97B060C9E}"/>
    <cellStyle name="Heading 3 2 11 14 3" xfId="1776" xr:uid="{835BD08E-1002-42DE-A1E2-42825AA886CD}"/>
    <cellStyle name="Heading 3 2 11 14 3 2" xfId="1777" xr:uid="{9B5BA351-8A54-41FF-A51A-834D356F0E33}"/>
    <cellStyle name="Heading 3 2 11 14 4" xfId="1778" xr:uid="{45FC5524-6A2D-4709-9888-1773E448AE17}"/>
    <cellStyle name="Heading 3 2 11 14 4 2" xfId="1779" xr:uid="{775E956F-CE91-41B6-80FD-D1AB4A753908}"/>
    <cellStyle name="Heading 3 2 11 15" xfId="1780" xr:uid="{352BD2A8-BE55-409C-B1EA-4E33CBF99A2B}"/>
    <cellStyle name="Heading 3 2 11 15 2" xfId="1781" xr:uid="{F17B000C-99FC-40D8-ABFB-60CE119841AE}"/>
    <cellStyle name="Heading 3 2 11 15 2 2" xfId="1782" xr:uid="{13E319E5-240C-4432-8E71-F3C31E867B56}"/>
    <cellStyle name="Heading 3 2 11 15 3" xfId="1783" xr:uid="{C786E5D1-3F4A-4654-90E7-5CA3F56F495A}"/>
    <cellStyle name="Heading 3 2 11 15 3 2" xfId="1784" xr:uid="{513CFEA4-C319-4137-BE19-35DCEF7B1462}"/>
    <cellStyle name="Heading 3 2 11 15 4" xfId="1785" xr:uid="{289CAEFD-CB02-4E76-A5CF-37270B5688ED}"/>
    <cellStyle name="Heading 3 2 11 15 4 2" xfId="1786" xr:uid="{F8C166B5-6424-4F92-8C6D-BF68364B1D6F}"/>
    <cellStyle name="Heading 3 2 11 16" xfId="1787" xr:uid="{C53C1545-A5F7-4E32-B901-A64CA2E02750}"/>
    <cellStyle name="Heading 3 2 11 16 2" xfId="1788" xr:uid="{5E067E4D-6C93-4C0A-BA82-3DF0BFC1ABD1}"/>
    <cellStyle name="Heading 3 2 11 17" xfId="1789" xr:uid="{FAF678C0-48EE-41D0-B6B9-F71059B4D0EB}"/>
    <cellStyle name="Heading 3 2 11 17 2" xfId="1790" xr:uid="{C4961C8F-32B8-41FD-AEE7-7EAB54A53913}"/>
    <cellStyle name="Heading 3 2 11 18" xfId="1791" xr:uid="{7CE8DA9F-7680-4491-978C-64D74F2C8685}"/>
    <cellStyle name="Heading 3 2 11 18 2" xfId="1792" xr:uid="{35F7E79E-456B-4891-A32D-B4258373A3A3}"/>
    <cellStyle name="Heading 3 2 11 19" xfId="1793" xr:uid="{4163EB69-70A7-465D-B6D2-BE74468332B5}"/>
    <cellStyle name="Heading 3 2 11 2" xfId="1794" xr:uid="{A51DCE62-92A6-4F34-A058-0B0FF28C9FBE}"/>
    <cellStyle name="Heading 3 2 11 2 2" xfId="1795" xr:uid="{0BF4DDDE-D74A-4F5C-A37D-CC0090D19E77}"/>
    <cellStyle name="Heading 3 2 11 2 2 2" xfId="1796" xr:uid="{B4B46FA0-FB28-4206-A69E-6EAC5811A6D0}"/>
    <cellStyle name="Heading 3 2 11 2 3" xfId="1797" xr:uid="{B52C4355-D538-42A8-9587-C44FAED323B8}"/>
    <cellStyle name="Heading 3 2 11 2 3 2" xfId="1798" xr:uid="{223630B6-9A48-47A9-8009-DAEECA9C18A8}"/>
    <cellStyle name="Heading 3 2 11 2 4" xfId="1799" xr:uid="{733D6F8A-0354-4799-85F9-BEB03C9D44F4}"/>
    <cellStyle name="Heading 3 2 11 2 4 2" xfId="1800" xr:uid="{9D15664B-2E3D-48BF-BA6B-476DE15E2002}"/>
    <cellStyle name="Heading 3 2 11 20" xfId="1801" xr:uid="{D4D1B803-E913-4556-9F91-2E4EEDA07A33}"/>
    <cellStyle name="Heading 3 2 11 21" xfId="1802" xr:uid="{456761A2-DCD9-443C-A4B0-FD1B847AD823}"/>
    <cellStyle name="Heading 3 2 11 22" xfId="1803" xr:uid="{71AECF9D-8169-46BC-A7CB-EE650821E6AC}"/>
    <cellStyle name="Heading 3 2 11 23" xfId="1804" xr:uid="{D6B76E33-69F0-4534-9CFC-509D29EF28A5}"/>
    <cellStyle name="Heading 3 2 11 24" xfId="1805" xr:uid="{3E051F12-5ACE-4A7C-9299-0ABD17804D62}"/>
    <cellStyle name="Heading 3 2 11 25" xfId="1806" xr:uid="{A99B32F6-F049-46A5-B714-00A76E4F9290}"/>
    <cellStyle name="Heading 3 2 11 3" xfId="1807" xr:uid="{1EF33DDF-7E47-4B63-84D8-EF07DB7AD6A2}"/>
    <cellStyle name="Heading 3 2 11 3 2" xfId="1808" xr:uid="{50D1B30D-8852-4A86-9DA8-48717A0B45BD}"/>
    <cellStyle name="Heading 3 2 11 3 2 2" xfId="1809" xr:uid="{6369DE01-95CE-4CA9-A7DC-0EB77E9044D6}"/>
    <cellStyle name="Heading 3 2 11 3 3" xfId="1810" xr:uid="{AE42E2B9-FE8D-416B-B925-82696943916D}"/>
    <cellStyle name="Heading 3 2 11 3 3 2" xfId="1811" xr:uid="{7596C77D-1799-4C94-B050-5F0D4A66937F}"/>
    <cellStyle name="Heading 3 2 11 3 4" xfId="1812" xr:uid="{3765804E-3244-4436-8EDE-369D9CD74DD9}"/>
    <cellStyle name="Heading 3 2 11 3 4 2" xfId="1813" xr:uid="{6BE78577-0FEE-4FCE-8CCA-418E8F54F974}"/>
    <cellStyle name="Heading 3 2 11 4" xfId="1814" xr:uid="{F01F273C-A18C-4BBF-97C9-1A5C9C31E25F}"/>
    <cellStyle name="Heading 3 2 11 4 2" xfId="1815" xr:uid="{5E9F83EA-5289-40EB-8D50-76061CA40EBB}"/>
    <cellStyle name="Heading 3 2 11 4 2 2" xfId="1816" xr:uid="{EBDAA6BD-FCE7-40EE-A1C2-8FEBC86BFF15}"/>
    <cellStyle name="Heading 3 2 11 4 3" xfId="1817" xr:uid="{9377B7A8-C3B1-4086-A5D8-AD34E64CD943}"/>
    <cellStyle name="Heading 3 2 11 4 3 2" xfId="1818" xr:uid="{311B0AD2-97AB-49B1-A6B5-3889871BA0B4}"/>
    <cellStyle name="Heading 3 2 11 4 4" xfId="1819" xr:uid="{2F01EC7F-C978-4C2E-BCE7-D5BA45CACB12}"/>
    <cellStyle name="Heading 3 2 11 4 4 2" xfId="1820" xr:uid="{A8539EF7-C32B-4DE0-A4DA-BEADDDF9B507}"/>
    <cellStyle name="Heading 3 2 11 5" xfId="1821" xr:uid="{E03B3EC4-A482-453B-85C6-0E94E5002DD1}"/>
    <cellStyle name="Heading 3 2 11 5 2" xfId="1822" xr:uid="{070BB281-69DB-4E14-A7A0-21DA3FEA22FF}"/>
    <cellStyle name="Heading 3 2 11 5 2 2" xfId="1823" xr:uid="{BB460C4C-E14B-4FBB-8738-B29102250AA8}"/>
    <cellStyle name="Heading 3 2 11 5 3" xfId="1824" xr:uid="{04B9DD72-30BD-4196-972A-FD3E717065B0}"/>
    <cellStyle name="Heading 3 2 11 5 3 2" xfId="1825" xr:uid="{DC0EEB67-D35F-4C74-9040-1FF837595DEF}"/>
    <cellStyle name="Heading 3 2 11 5 4" xfId="1826" xr:uid="{910B48DA-11DA-4068-B6C9-88B71EC2A79B}"/>
    <cellStyle name="Heading 3 2 11 5 4 2" xfId="1827" xr:uid="{B8BD73BC-6F14-46B9-BB71-00B237E836AA}"/>
    <cellStyle name="Heading 3 2 11 6" xfId="1828" xr:uid="{5D5047BA-0671-423F-B71B-8AF90D721416}"/>
    <cellStyle name="Heading 3 2 11 6 2" xfId="1829" xr:uid="{EDD82292-185D-47D8-9A39-762A0593E5CF}"/>
    <cellStyle name="Heading 3 2 11 6 2 2" xfId="1830" xr:uid="{433012CA-2088-426C-96CB-67FAB16F7160}"/>
    <cellStyle name="Heading 3 2 11 6 3" xfId="1831" xr:uid="{E2445C33-696B-4983-ADC5-D8D8D77B7A3E}"/>
    <cellStyle name="Heading 3 2 11 6 3 2" xfId="1832" xr:uid="{E71E192C-3218-4B4B-A7EB-11B003FBA77E}"/>
    <cellStyle name="Heading 3 2 11 6 4" xfId="1833" xr:uid="{B81D0A44-1F4A-4E68-BBF7-859718D3C4FD}"/>
    <cellStyle name="Heading 3 2 11 6 4 2" xfId="1834" xr:uid="{A5E42209-5416-4546-9DBF-CF00426863AD}"/>
    <cellStyle name="Heading 3 2 11 7" xfId="1835" xr:uid="{3F97E3AF-8633-4BB0-A678-93F72809E5EF}"/>
    <cellStyle name="Heading 3 2 11 7 2" xfId="1836" xr:uid="{D7ABAD4E-C3BD-4999-9B32-219BD1B2D566}"/>
    <cellStyle name="Heading 3 2 11 7 2 2" xfId="1837" xr:uid="{3A94B52B-1900-4750-A3D9-3233DDD94E00}"/>
    <cellStyle name="Heading 3 2 11 7 3" xfId="1838" xr:uid="{43D06112-4149-4509-A0E8-1C227B621403}"/>
    <cellStyle name="Heading 3 2 11 7 3 2" xfId="1839" xr:uid="{B96590B4-C2F4-4DDE-B353-17D61D7515F5}"/>
    <cellStyle name="Heading 3 2 11 7 4" xfId="1840" xr:uid="{80146214-2446-4CB2-B2D8-ECC603D9EF82}"/>
    <cellStyle name="Heading 3 2 11 7 4 2" xfId="1841" xr:uid="{5D28AFCD-2DDF-47B6-81BE-BC1DDAD3620B}"/>
    <cellStyle name="Heading 3 2 11 8" xfId="1842" xr:uid="{B03220B0-3126-4178-88F2-DCA3DBA98140}"/>
    <cellStyle name="Heading 3 2 11 8 2" xfId="1843" xr:uid="{6AB0C02A-1789-4A53-9BB0-CB6E8BCD1727}"/>
    <cellStyle name="Heading 3 2 11 8 2 2" xfId="1844" xr:uid="{25957479-96BA-43FD-BD75-D43C5134EEED}"/>
    <cellStyle name="Heading 3 2 11 8 3" xfId="1845" xr:uid="{7F2230E7-7F12-48F2-8F10-923DF6B0D3A0}"/>
    <cellStyle name="Heading 3 2 11 8 3 2" xfId="1846" xr:uid="{DA67A6BB-70BF-4379-9926-EBBD0461088E}"/>
    <cellStyle name="Heading 3 2 11 8 4" xfId="1847" xr:uid="{E9D25256-1A5E-42CE-A341-83B52E4824B2}"/>
    <cellStyle name="Heading 3 2 11 8 4 2" xfId="1848" xr:uid="{BD649D0D-72A7-4459-90BF-F70151AEBFCF}"/>
    <cellStyle name="Heading 3 2 11 9" xfId="1849" xr:uid="{270DF10D-0E5F-4656-BD36-D24190E6F7F6}"/>
    <cellStyle name="Heading 3 2 11 9 2" xfId="1850" xr:uid="{3D80D904-7717-4004-A987-08494915DA58}"/>
    <cellStyle name="Heading 3 2 11 9 2 2" xfId="1851" xr:uid="{F5005571-A86A-4FEB-A986-C2D0404C899D}"/>
    <cellStyle name="Heading 3 2 11 9 3" xfId="1852" xr:uid="{1495020A-3FD2-447E-BD8F-6DFDBA5AA356}"/>
    <cellStyle name="Heading 3 2 11 9 3 2" xfId="1853" xr:uid="{E664A03C-A891-4AF7-95AD-1162E29A5AB9}"/>
    <cellStyle name="Heading 3 2 11 9 4" xfId="1854" xr:uid="{081E31D5-1F0B-4004-BD4A-AC7417388297}"/>
    <cellStyle name="Heading 3 2 11 9 4 2" xfId="1855" xr:uid="{B333C1F0-958D-4F38-A594-79F175D21537}"/>
    <cellStyle name="Heading 3 2 12" xfId="1856" xr:uid="{B4244A36-CC71-4F68-A9DD-12C061BBC196}"/>
    <cellStyle name="Heading 3 2 12 10" xfId="1857" xr:uid="{20AA6A51-6F5E-4A70-9471-934593AAEC2E}"/>
    <cellStyle name="Heading 3 2 12 10 2" xfId="1858" xr:uid="{E50CBBDD-62F0-42DE-8F75-7F2A6DE758B5}"/>
    <cellStyle name="Heading 3 2 12 10 2 2" xfId="1859" xr:uid="{C9D9D160-DF03-4276-B9A5-289AEAABFF1E}"/>
    <cellStyle name="Heading 3 2 12 10 3" xfId="1860" xr:uid="{F2C06C33-39CD-47A4-A5C4-9C167B7174B6}"/>
    <cellStyle name="Heading 3 2 12 10 3 2" xfId="1861" xr:uid="{AE5EBDE6-6D97-4DE9-B88E-82CCB775FFE1}"/>
    <cellStyle name="Heading 3 2 12 10 4" xfId="1862" xr:uid="{21FD9239-B619-4CD5-A82F-6BC571755C5A}"/>
    <cellStyle name="Heading 3 2 12 10 4 2" xfId="1863" xr:uid="{809915D0-CE99-4871-83BF-34EC6FF1170E}"/>
    <cellStyle name="Heading 3 2 12 11" xfId="1864" xr:uid="{658D3BA9-F988-4A80-BBAA-84CD22E5492A}"/>
    <cellStyle name="Heading 3 2 12 11 2" xfId="1865" xr:uid="{BF0DE23F-B971-4ACA-9FE6-57FB7AF6A324}"/>
    <cellStyle name="Heading 3 2 12 11 2 2" xfId="1866" xr:uid="{9E4592A8-82CB-4EC8-A2BC-6ECCF3CB86DC}"/>
    <cellStyle name="Heading 3 2 12 11 3" xfId="1867" xr:uid="{0C2005A2-F63C-4EE1-A626-526B95D9D6A4}"/>
    <cellStyle name="Heading 3 2 12 11 3 2" xfId="1868" xr:uid="{AEB2CD8D-4EF2-4890-8F35-FF75B14EE334}"/>
    <cellStyle name="Heading 3 2 12 11 4" xfId="1869" xr:uid="{F7107893-5293-45F2-A67E-572255AE8985}"/>
    <cellStyle name="Heading 3 2 12 11 4 2" xfId="1870" xr:uid="{F87CDEAA-37EC-4B25-AEAD-9F075B6AE6F7}"/>
    <cellStyle name="Heading 3 2 12 12" xfId="1871" xr:uid="{F93D153D-59AC-46B3-92C1-6112CE9F75B3}"/>
    <cellStyle name="Heading 3 2 12 12 2" xfId="1872" xr:uid="{9432953A-E7BA-4607-B814-879F49FDDEBB}"/>
    <cellStyle name="Heading 3 2 12 12 2 2" xfId="1873" xr:uid="{786FFDCF-BCC9-4448-8EBF-2085269F132D}"/>
    <cellStyle name="Heading 3 2 12 12 3" xfId="1874" xr:uid="{0A30A4AD-59AE-4926-B5D1-F6F5DA016C98}"/>
    <cellStyle name="Heading 3 2 12 12 3 2" xfId="1875" xr:uid="{4CEA3D41-4592-49CA-8278-CF994E470024}"/>
    <cellStyle name="Heading 3 2 12 12 4" xfId="1876" xr:uid="{BB590F5B-F48A-4CA0-A2AA-3033D3361FFF}"/>
    <cellStyle name="Heading 3 2 12 12 4 2" xfId="1877" xr:uid="{2F2417F6-151F-424F-A988-DDD30623FA04}"/>
    <cellStyle name="Heading 3 2 12 13" xfId="1878" xr:uid="{8A67D508-7F52-4D5B-AD3F-2E4CC539ABBC}"/>
    <cellStyle name="Heading 3 2 12 13 2" xfId="1879" xr:uid="{3931E78D-5DFF-4512-9E5D-E8DB4AE7673D}"/>
    <cellStyle name="Heading 3 2 12 13 2 2" xfId="1880" xr:uid="{D0BF7A95-97B5-4CC2-BD33-30A12239B52C}"/>
    <cellStyle name="Heading 3 2 12 13 3" xfId="1881" xr:uid="{0EA20D68-03D6-426D-A049-04500E9666D4}"/>
    <cellStyle name="Heading 3 2 12 13 3 2" xfId="1882" xr:uid="{C7E797C4-9F20-4F62-9972-DC9EDB412C8F}"/>
    <cellStyle name="Heading 3 2 12 13 4" xfId="1883" xr:uid="{0E21B7B0-44F4-4010-B1E8-62529619E018}"/>
    <cellStyle name="Heading 3 2 12 13 4 2" xfId="1884" xr:uid="{7ACCBCB6-93A0-49CA-8701-C46408C16F97}"/>
    <cellStyle name="Heading 3 2 12 14" xfId="1885" xr:uid="{829A7182-8997-4615-B441-870992E93C06}"/>
    <cellStyle name="Heading 3 2 12 14 2" xfId="1886" xr:uid="{AA146F3A-4D19-48BD-B3FF-4CF1E1E7BE2B}"/>
    <cellStyle name="Heading 3 2 12 14 2 2" xfId="1887" xr:uid="{63DA9B72-E9CD-4155-AD18-0BB696E811B2}"/>
    <cellStyle name="Heading 3 2 12 14 3" xfId="1888" xr:uid="{F6454046-A4FF-4D6E-B88F-AA8C110DC9A2}"/>
    <cellStyle name="Heading 3 2 12 14 3 2" xfId="1889" xr:uid="{F980F08C-B43F-4652-B05C-47F74253BCE3}"/>
    <cellStyle name="Heading 3 2 12 14 4" xfId="1890" xr:uid="{B7DB8647-29B6-4EBC-8715-236CD108765A}"/>
    <cellStyle name="Heading 3 2 12 14 4 2" xfId="1891" xr:uid="{B2892326-68A3-4120-B212-C73DD807F2FE}"/>
    <cellStyle name="Heading 3 2 12 15" xfId="1892" xr:uid="{DD4AC7AA-8E57-412E-95C5-D4B07A5E5EF5}"/>
    <cellStyle name="Heading 3 2 12 15 2" xfId="1893" xr:uid="{5372C991-89CB-4A9B-9599-C524A0762C87}"/>
    <cellStyle name="Heading 3 2 12 15 2 2" xfId="1894" xr:uid="{1D0D9C95-E463-4FC9-9C12-039B14BB21F6}"/>
    <cellStyle name="Heading 3 2 12 15 3" xfId="1895" xr:uid="{DCE93351-8460-441F-A12D-9582CF403DF3}"/>
    <cellStyle name="Heading 3 2 12 15 3 2" xfId="1896" xr:uid="{4E452ECB-29F6-4244-B1A4-F40E93DB3966}"/>
    <cellStyle name="Heading 3 2 12 15 4" xfId="1897" xr:uid="{EFA3F5E8-C7EA-41E0-9866-2D6E841CFBB1}"/>
    <cellStyle name="Heading 3 2 12 15 4 2" xfId="1898" xr:uid="{F88C91A2-089A-448A-BA54-BDB44C0097C6}"/>
    <cellStyle name="Heading 3 2 12 16" xfId="1899" xr:uid="{0043AE56-5BD7-48EE-97EA-CAF0A48490C4}"/>
    <cellStyle name="Heading 3 2 12 16 2" xfId="1900" xr:uid="{F48CF604-8774-4658-A452-850DCC4255BE}"/>
    <cellStyle name="Heading 3 2 12 17" xfId="1901" xr:uid="{481CCA9B-451E-4C16-A58B-40D8F209A11A}"/>
    <cellStyle name="Heading 3 2 12 17 2" xfId="1902" xr:uid="{53333C74-B1D9-441E-BF69-EFACA45D4228}"/>
    <cellStyle name="Heading 3 2 12 18" xfId="1903" xr:uid="{07B833C8-9EC7-4C77-A009-B9FC7BCE1730}"/>
    <cellStyle name="Heading 3 2 12 18 2" xfId="1904" xr:uid="{042260F2-D79E-4414-9D10-8F5ECFBA1733}"/>
    <cellStyle name="Heading 3 2 12 19" xfId="1905" xr:uid="{6FCD64B5-632D-49AB-B56E-BAD029D3D19B}"/>
    <cellStyle name="Heading 3 2 12 2" xfId="1906" xr:uid="{61C0DBEC-91E2-4290-9376-C7D8D98FFB92}"/>
    <cellStyle name="Heading 3 2 12 2 2" xfId="1907" xr:uid="{C8086C60-5614-4850-8BFD-63B2E62271A8}"/>
    <cellStyle name="Heading 3 2 12 2 2 2" xfId="1908" xr:uid="{77F64729-6026-47A7-AABD-62371E648F7B}"/>
    <cellStyle name="Heading 3 2 12 2 3" xfId="1909" xr:uid="{352BE865-ABAE-409E-BA67-C3B26966639B}"/>
    <cellStyle name="Heading 3 2 12 2 3 2" xfId="1910" xr:uid="{E5FE9DA7-A4E5-491F-B9FD-B95C2630DDFB}"/>
    <cellStyle name="Heading 3 2 12 2 4" xfId="1911" xr:uid="{8134D4EB-68F6-4D80-9574-E8497FE1C8D9}"/>
    <cellStyle name="Heading 3 2 12 2 4 2" xfId="1912" xr:uid="{848B10C8-6558-4AE2-89B3-0F864ECDD073}"/>
    <cellStyle name="Heading 3 2 12 20" xfId="1913" xr:uid="{A9D9C27E-6554-4E56-B08B-929191CD30B5}"/>
    <cellStyle name="Heading 3 2 12 21" xfId="1914" xr:uid="{B4F33B02-AA54-4181-843B-EC733C8F2504}"/>
    <cellStyle name="Heading 3 2 12 22" xfId="1915" xr:uid="{62FE1E5F-4B4C-41FB-AAAE-26AF569ED1B6}"/>
    <cellStyle name="Heading 3 2 12 23" xfId="1916" xr:uid="{595E9C69-7772-46B3-A33C-39EAB286C507}"/>
    <cellStyle name="Heading 3 2 12 24" xfId="1917" xr:uid="{D7864D11-2950-4318-A93A-05EB67F24CA0}"/>
    <cellStyle name="Heading 3 2 12 25" xfId="1918" xr:uid="{79D90A4C-5A19-4609-8D2F-011BA7DC2E64}"/>
    <cellStyle name="Heading 3 2 12 3" xfId="1919" xr:uid="{46DA6A9B-DFC5-46F7-AE09-BB209C4B16E4}"/>
    <cellStyle name="Heading 3 2 12 3 2" xfId="1920" xr:uid="{0DF35D5A-DD54-406E-BF7D-6B40D4AEA4BF}"/>
    <cellStyle name="Heading 3 2 12 3 2 2" xfId="1921" xr:uid="{670681FD-1278-472D-93F8-7B0DBCE2C697}"/>
    <cellStyle name="Heading 3 2 12 3 3" xfId="1922" xr:uid="{02C61307-440A-4B0C-8F72-2FD91392734A}"/>
    <cellStyle name="Heading 3 2 12 3 3 2" xfId="1923" xr:uid="{C88FE41C-67D4-44D2-A242-E6F748CE7C11}"/>
    <cellStyle name="Heading 3 2 12 3 4" xfId="1924" xr:uid="{F6783001-A7E1-4EFC-97B7-D77F7EF59761}"/>
    <cellStyle name="Heading 3 2 12 3 4 2" xfId="1925" xr:uid="{3DE6E9E3-665F-4844-8A23-31CEC73D19C0}"/>
    <cellStyle name="Heading 3 2 12 4" xfId="1926" xr:uid="{1E3B67E4-BC5D-4ECE-867D-A3F3FDF839CB}"/>
    <cellStyle name="Heading 3 2 12 4 2" xfId="1927" xr:uid="{1B15B121-66B3-4A31-AB9A-F5497592F892}"/>
    <cellStyle name="Heading 3 2 12 4 2 2" xfId="1928" xr:uid="{645E7541-5B51-490E-ACFD-16950560100B}"/>
    <cellStyle name="Heading 3 2 12 4 3" xfId="1929" xr:uid="{0DD3F69D-F7D6-4236-88A8-A67B8579EA13}"/>
    <cellStyle name="Heading 3 2 12 4 3 2" xfId="1930" xr:uid="{714A08C9-7715-4939-AAA0-22770D289299}"/>
    <cellStyle name="Heading 3 2 12 4 4" xfId="1931" xr:uid="{6BF6E024-9801-4038-8746-E3FEE50BB920}"/>
    <cellStyle name="Heading 3 2 12 4 4 2" xfId="1932" xr:uid="{AA2CE046-04AC-4BE0-B59D-C0E771F9DCB0}"/>
    <cellStyle name="Heading 3 2 12 5" xfId="1933" xr:uid="{5AD034AF-18F1-49B7-B62E-D7BBD4943568}"/>
    <cellStyle name="Heading 3 2 12 5 2" xfId="1934" xr:uid="{35482C55-2273-4CC9-A676-6CABA1F4949F}"/>
    <cellStyle name="Heading 3 2 12 5 2 2" xfId="1935" xr:uid="{2E739DF0-E564-47E7-A648-371DBA1C33AA}"/>
    <cellStyle name="Heading 3 2 12 5 3" xfId="1936" xr:uid="{055A8AE5-DDEC-4778-849D-C7E6D039EA76}"/>
    <cellStyle name="Heading 3 2 12 5 3 2" xfId="1937" xr:uid="{DB2A9396-745F-4689-B84C-2BE8A9F43AE6}"/>
    <cellStyle name="Heading 3 2 12 5 4" xfId="1938" xr:uid="{A29925EA-F775-4516-9EC1-2CB53B722DF3}"/>
    <cellStyle name="Heading 3 2 12 5 4 2" xfId="1939" xr:uid="{7079F243-7733-4947-A961-3F3CC9880129}"/>
    <cellStyle name="Heading 3 2 12 6" xfId="1940" xr:uid="{64712109-2623-402F-9BD8-A4B6D62DDDCE}"/>
    <cellStyle name="Heading 3 2 12 6 2" xfId="1941" xr:uid="{E3C788EF-86F6-4D80-8935-F4B189E47DF3}"/>
    <cellStyle name="Heading 3 2 12 6 2 2" xfId="1942" xr:uid="{32474B8A-1062-4DE2-B639-E4A5479B4959}"/>
    <cellStyle name="Heading 3 2 12 6 3" xfId="1943" xr:uid="{CED56197-DB18-4321-B8F0-D85F7A832FCB}"/>
    <cellStyle name="Heading 3 2 12 6 3 2" xfId="1944" xr:uid="{5069EFD1-9FEC-471B-8922-DD6FADD94011}"/>
    <cellStyle name="Heading 3 2 12 6 4" xfId="1945" xr:uid="{CBF448B3-28D1-410A-B62C-77E4BDCC8E7B}"/>
    <cellStyle name="Heading 3 2 12 6 4 2" xfId="1946" xr:uid="{D52DD251-083C-44AD-A6AC-664577671778}"/>
    <cellStyle name="Heading 3 2 12 7" xfId="1947" xr:uid="{BD8D40D6-8838-4581-A8A1-C213D94BFB61}"/>
    <cellStyle name="Heading 3 2 12 7 2" xfId="1948" xr:uid="{F8228D77-5C61-414A-B549-F06BA1954578}"/>
    <cellStyle name="Heading 3 2 12 7 2 2" xfId="1949" xr:uid="{D041EB23-ABA3-40DD-BACC-C7C7EFD25C6F}"/>
    <cellStyle name="Heading 3 2 12 7 3" xfId="1950" xr:uid="{AE7C8535-99BF-4B8D-A3EA-8839C07C2F24}"/>
    <cellStyle name="Heading 3 2 12 7 3 2" xfId="1951" xr:uid="{25B0B4B8-E29C-4CA4-8AB6-AD4FE534320B}"/>
    <cellStyle name="Heading 3 2 12 7 4" xfId="1952" xr:uid="{EB1BFA67-7670-46F1-96BD-B49230319C4D}"/>
    <cellStyle name="Heading 3 2 12 7 4 2" xfId="1953" xr:uid="{8CE03B4E-49AA-45B8-B0A2-C0DC66C74677}"/>
    <cellStyle name="Heading 3 2 12 8" xfId="1954" xr:uid="{123C26E5-634E-4764-9930-3C318466912C}"/>
    <cellStyle name="Heading 3 2 12 8 2" xfId="1955" xr:uid="{4CADCE8C-ED37-4DCF-94B5-AD17216A74AC}"/>
    <cellStyle name="Heading 3 2 12 8 2 2" xfId="1956" xr:uid="{FF70B6C9-DB5A-4113-BF6D-C49F5B8BCB48}"/>
    <cellStyle name="Heading 3 2 12 8 3" xfId="1957" xr:uid="{490E8BD0-12B5-41B0-A6C6-FC5CB8BD351E}"/>
    <cellStyle name="Heading 3 2 12 8 3 2" xfId="1958" xr:uid="{7CDCCD96-3187-430B-A6C5-AA7D9D952C7C}"/>
    <cellStyle name="Heading 3 2 12 8 4" xfId="1959" xr:uid="{F68B4995-25C4-4644-91BB-C84017929BF4}"/>
    <cellStyle name="Heading 3 2 12 8 4 2" xfId="1960" xr:uid="{48172538-394D-4E7F-9B5E-A2A15AFB43DE}"/>
    <cellStyle name="Heading 3 2 12 9" xfId="1961" xr:uid="{A6009DE0-5F2B-46AC-8BA8-AB42E1C65DFA}"/>
    <cellStyle name="Heading 3 2 12 9 2" xfId="1962" xr:uid="{0FA226E0-7300-4F45-80E5-ECCC4B1CFBC3}"/>
    <cellStyle name="Heading 3 2 12 9 2 2" xfId="1963" xr:uid="{39E0B3E7-E000-4FB4-AC3F-A9973DC89761}"/>
    <cellStyle name="Heading 3 2 12 9 3" xfId="1964" xr:uid="{CBC4DD93-226C-4D23-8804-308ECB2AE7DC}"/>
    <cellStyle name="Heading 3 2 12 9 3 2" xfId="1965" xr:uid="{8CF00360-73DC-40B0-8FE3-ADD287458E69}"/>
    <cellStyle name="Heading 3 2 12 9 4" xfId="1966" xr:uid="{1AC47787-0198-421A-B8B0-9C0D1BA5087D}"/>
    <cellStyle name="Heading 3 2 12 9 4 2" xfId="1967" xr:uid="{304062B1-43D3-41E9-AED7-D9D7FDC6A0BF}"/>
    <cellStyle name="Heading 3 2 13" xfId="1968" xr:uid="{F220155A-65DD-45A8-8CF7-C7D6FA056EC5}"/>
    <cellStyle name="Heading 3 2 13 10" xfId="1969" xr:uid="{28A4F910-C54D-4D82-AA5E-9B870BC97CC5}"/>
    <cellStyle name="Heading 3 2 13 10 2" xfId="1970" xr:uid="{371E7FCD-5ED6-48B5-8CA5-F818D4DE098F}"/>
    <cellStyle name="Heading 3 2 13 10 2 2" xfId="1971" xr:uid="{E427BA87-5935-47F2-8A42-269E75066DEB}"/>
    <cellStyle name="Heading 3 2 13 10 3" xfId="1972" xr:uid="{1F8EAD77-723E-4FCE-818B-2C8F03799122}"/>
    <cellStyle name="Heading 3 2 13 10 3 2" xfId="1973" xr:uid="{15AF7D00-BF01-4E2F-AA8D-8A7A932ADA4C}"/>
    <cellStyle name="Heading 3 2 13 10 4" xfId="1974" xr:uid="{32B08F81-BF9F-4364-B284-BE8D0C81F368}"/>
    <cellStyle name="Heading 3 2 13 10 4 2" xfId="1975" xr:uid="{4B1CB3A8-EB7B-4D26-8B2B-1A216A62FF22}"/>
    <cellStyle name="Heading 3 2 13 11" xfId="1976" xr:uid="{B9D4F8E2-9ED9-40E0-A4BA-D918EE3FC2BC}"/>
    <cellStyle name="Heading 3 2 13 11 2" xfId="1977" xr:uid="{9D5042AE-84BA-48A3-8D12-F52119903DCB}"/>
    <cellStyle name="Heading 3 2 13 11 2 2" xfId="1978" xr:uid="{ED62D9EF-8E6E-4BF4-A5E4-540D8C46062B}"/>
    <cellStyle name="Heading 3 2 13 11 3" xfId="1979" xr:uid="{95B5109C-0174-4DC7-A961-6ECB35CBA4D7}"/>
    <cellStyle name="Heading 3 2 13 11 3 2" xfId="1980" xr:uid="{FB7BA433-DEC5-4ABB-8C74-5D0E8CDC3F31}"/>
    <cellStyle name="Heading 3 2 13 11 4" xfId="1981" xr:uid="{9849BF44-BA71-418A-941B-2DFD9C4BD0BE}"/>
    <cellStyle name="Heading 3 2 13 11 4 2" xfId="1982" xr:uid="{2120A4E0-E858-4446-B991-CBB7D8B1C739}"/>
    <cellStyle name="Heading 3 2 13 12" xfId="1983" xr:uid="{16BF9005-CA70-420D-8833-565140D9DCE7}"/>
    <cellStyle name="Heading 3 2 13 12 2" xfId="1984" xr:uid="{A5F6B623-FDBC-4F86-B0AA-0421B19DEB81}"/>
    <cellStyle name="Heading 3 2 13 12 2 2" xfId="1985" xr:uid="{56C15AC2-6988-4E3E-95A0-2A8FA075CD04}"/>
    <cellStyle name="Heading 3 2 13 12 3" xfId="1986" xr:uid="{C7BECBD9-7C44-4E7E-A960-406D6096FF1A}"/>
    <cellStyle name="Heading 3 2 13 12 3 2" xfId="1987" xr:uid="{8634BA2C-F34B-4458-8CDA-79870B35A9ED}"/>
    <cellStyle name="Heading 3 2 13 12 4" xfId="1988" xr:uid="{B5DAD9C5-E754-4264-A090-466405C6F059}"/>
    <cellStyle name="Heading 3 2 13 12 4 2" xfId="1989" xr:uid="{C61F7C0A-18DC-4422-84CE-064C542A45E4}"/>
    <cellStyle name="Heading 3 2 13 13" xfId="1990" xr:uid="{B9339D43-310C-4883-9F78-642E76BACEEB}"/>
    <cellStyle name="Heading 3 2 13 13 2" xfId="1991" xr:uid="{2ED66F6B-C44C-4468-9865-D2CFA17FB9C3}"/>
    <cellStyle name="Heading 3 2 13 13 2 2" xfId="1992" xr:uid="{A73A96F3-5562-4476-96C9-18A9CF99E727}"/>
    <cellStyle name="Heading 3 2 13 13 3" xfId="1993" xr:uid="{371C41FB-CADC-41D8-AAA5-2A1F90A157B5}"/>
    <cellStyle name="Heading 3 2 13 13 3 2" xfId="1994" xr:uid="{45961F42-1478-4ED9-B55B-FEBCC58085B8}"/>
    <cellStyle name="Heading 3 2 13 13 4" xfId="1995" xr:uid="{1030DAD4-FAB3-4306-AF3D-42B36F179309}"/>
    <cellStyle name="Heading 3 2 13 13 4 2" xfId="1996" xr:uid="{D68F9056-024E-4C86-957A-14FBE444B8F4}"/>
    <cellStyle name="Heading 3 2 13 14" xfId="1997" xr:uid="{BEBD1447-5C11-4A8F-B599-52F5185665EE}"/>
    <cellStyle name="Heading 3 2 13 14 2" xfId="1998" xr:uid="{E2001496-5000-4D1B-96D6-54C70F84A0F8}"/>
    <cellStyle name="Heading 3 2 13 14 2 2" xfId="1999" xr:uid="{3D0762C0-AB30-47F0-A5EA-B2F162DB319E}"/>
    <cellStyle name="Heading 3 2 13 14 3" xfId="2000" xr:uid="{7F1DD3C6-EFD6-439E-AB4E-BB4F1166895D}"/>
    <cellStyle name="Heading 3 2 13 14 3 2" xfId="2001" xr:uid="{A9BFF0AC-0752-4BDD-AD3E-2703D6785B71}"/>
    <cellStyle name="Heading 3 2 13 14 4" xfId="2002" xr:uid="{32350266-5D50-462F-868B-773830DF2440}"/>
    <cellStyle name="Heading 3 2 13 14 4 2" xfId="2003" xr:uid="{837FAED4-68B6-4A2C-A30A-5F88819FCB5A}"/>
    <cellStyle name="Heading 3 2 13 15" xfId="2004" xr:uid="{E9FA446A-88AF-471C-9D54-CCFE083C04D0}"/>
    <cellStyle name="Heading 3 2 13 15 2" xfId="2005" xr:uid="{4D74B41E-C793-49F5-982C-A7BA9BE679B5}"/>
    <cellStyle name="Heading 3 2 13 15 2 2" xfId="2006" xr:uid="{3C2231E7-879F-4A6F-A75F-7BE70D077A01}"/>
    <cellStyle name="Heading 3 2 13 15 3" xfId="2007" xr:uid="{3831F65E-3D58-4669-90BF-740217CFAC62}"/>
    <cellStyle name="Heading 3 2 13 15 3 2" xfId="2008" xr:uid="{BED2CE7D-45F4-4606-959A-01AAF02F3838}"/>
    <cellStyle name="Heading 3 2 13 15 4" xfId="2009" xr:uid="{32719DF3-9E3C-439F-BA9A-8C9881DC098A}"/>
    <cellStyle name="Heading 3 2 13 15 4 2" xfId="2010" xr:uid="{4F96DC2C-001A-405D-8726-2A27FE986AAF}"/>
    <cellStyle name="Heading 3 2 13 16" xfId="2011" xr:uid="{B6CD8D61-24F8-4DA7-9063-B8967A15A626}"/>
    <cellStyle name="Heading 3 2 13 16 2" xfId="2012" xr:uid="{E1326AC2-5519-498F-9335-3964D121395A}"/>
    <cellStyle name="Heading 3 2 13 17" xfId="2013" xr:uid="{AFD9C15C-7D1C-4E75-BB86-818DE095906B}"/>
    <cellStyle name="Heading 3 2 13 17 2" xfId="2014" xr:uid="{A1D60DDE-90CC-4673-A4FD-0B6423FD30C8}"/>
    <cellStyle name="Heading 3 2 13 18" xfId="2015" xr:uid="{1BC7F3D8-45D1-4877-A0C6-CA940655A4FB}"/>
    <cellStyle name="Heading 3 2 13 18 2" xfId="2016" xr:uid="{9609D11A-11F5-4334-B788-2ED9A97EAAB1}"/>
    <cellStyle name="Heading 3 2 13 19" xfId="2017" xr:uid="{D2DA2FA2-AD6C-47DC-AB1B-CA0B75E4ABE1}"/>
    <cellStyle name="Heading 3 2 13 2" xfId="2018" xr:uid="{97A4D444-AD7D-48FA-9115-0344300863E9}"/>
    <cellStyle name="Heading 3 2 13 2 2" xfId="2019" xr:uid="{9B4DA41E-4645-482E-AA85-824F35914AF0}"/>
    <cellStyle name="Heading 3 2 13 2 2 2" xfId="2020" xr:uid="{A7147B07-5DB2-4A87-8429-B50869C6EE93}"/>
    <cellStyle name="Heading 3 2 13 2 3" xfId="2021" xr:uid="{FFAF0771-911F-4E61-9953-954219D00D68}"/>
    <cellStyle name="Heading 3 2 13 2 3 2" xfId="2022" xr:uid="{72EF12E4-99FF-4B13-A3C7-CA7B8AE5266D}"/>
    <cellStyle name="Heading 3 2 13 2 4" xfId="2023" xr:uid="{8F6068FD-D6BB-4C9A-916E-17B5C877CFBA}"/>
    <cellStyle name="Heading 3 2 13 2 4 2" xfId="2024" xr:uid="{9FC2038D-106F-4F31-85CD-FA1D754CD66F}"/>
    <cellStyle name="Heading 3 2 13 20" xfId="2025" xr:uid="{3F710B14-79F7-43CF-8ECD-02973C4E7DBD}"/>
    <cellStyle name="Heading 3 2 13 21" xfId="2026" xr:uid="{12280576-2B03-4190-9218-C35FCA3E2E64}"/>
    <cellStyle name="Heading 3 2 13 22" xfId="2027" xr:uid="{813C626A-B853-40AA-876F-6908B8A491C8}"/>
    <cellStyle name="Heading 3 2 13 23" xfId="2028" xr:uid="{E2945A5A-E8AE-4503-B4D8-B312EC968317}"/>
    <cellStyle name="Heading 3 2 13 24" xfId="2029" xr:uid="{B4305884-E78E-45A5-870C-4A7079752844}"/>
    <cellStyle name="Heading 3 2 13 25" xfId="2030" xr:uid="{F70EBE2E-1580-453C-B832-699284CB1C1C}"/>
    <cellStyle name="Heading 3 2 13 3" xfId="2031" xr:uid="{EEEF2DDC-A4E9-408A-8123-E2F9D476BD15}"/>
    <cellStyle name="Heading 3 2 13 3 2" xfId="2032" xr:uid="{6E3900EA-55DE-4E22-A3A4-7857BC12D27C}"/>
    <cellStyle name="Heading 3 2 13 3 2 2" xfId="2033" xr:uid="{FE240D29-EABD-4119-AC80-1BA777D026ED}"/>
    <cellStyle name="Heading 3 2 13 3 3" xfId="2034" xr:uid="{C306FDEF-9242-4C65-B493-7B07987E6A08}"/>
    <cellStyle name="Heading 3 2 13 3 3 2" xfId="2035" xr:uid="{EDD65B7A-B036-45A0-A569-F393331CE243}"/>
    <cellStyle name="Heading 3 2 13 3 4" xfId="2036" xr:uid="{670CE473-2D29-4BA5-A227-CE4DC3AB3B25}"/>
    <cellStyle name="Heading 3 2 13 3 4 2" xfId="2037" xr:uid="{D0D864F4-76BB-4229-838C-5252F64C3ECA}"/>
    <cellStyle name="Heading 3 2 13 4" xfId="2038" xr:uid="{3F761AF2-47E5-406F-8047-8B8A680C2712}"/>
    <cellStyle name="Heading 3 2 13 4 2" xfId="2039" xr:uid="{41559C03-8BE8-4F26-8091-AFAC4B143E6D}"/>
    <cellStyle name="Heading 3 2 13 4 2 2" xfId="2040" xr:uid="{3738090A-A862-4FB3-AF89-F9B9E9826D4F}"/>
    <cellStyle name="Heading 3 2 13 4 3" xfId="2041" xr:uid="{AACD542D-582D-41AF-BD4C-6F4AB7C49F9C}"/>
    <cellStyle name="Heading 3 2 13 4 3 2" xfId="2042" xr:uid="{48A08034-4FAB-41C2-BA47-6719A9342D0A}"/>
    <cellStyle name="Heading 3 2 13 4 4" xfId="2043" xr:uid="{B973C889-85F5-4260-A9CD-0CE99BEC66FC}"/>
    <cellStyle name="Heading 3 2 13 4 4 2" xfId="2044" xr:uid="{69CC3A70-DE67-467A-BB71-3AA33B843E3A}"/>
    <cellStyle name="Heading 3 2 13 5" xfId="2045" xr:uid="{64F5B50A-3DCE-4D91-98EB-E665ACD48835}"/>
    <cellStyle name="Heading 3 2 13 5 2" xfId="2046" xr:uid="{86AA0FE9-A87C-4C89-8F1A-AA979B70663E}"/>
    <cellStyle name="Heading 3 2 13 5 2 2" xfId="2047" xr:uid="{B264E7F8-1985-41B2-82D8-AEFB5D280454}"/>
    <cellStyle name="Heading 3 2 13 5 3" xfId="2048" xr:uid="{F20B7BB5-428E-4D8C-A1B1-F56027BD771E}"/>
    <cellStyle name="Heading 3 2 13 5 3 2" xfId="2049" xr:uid="{3C06B21F-CB92-417B-8547-BCA21FCEF6A2}"/>
    <cellStyle name="Heading 3 2 13 5 4" xfId="2050" xr:uid="{B8E533EF-6978-47DD-A9AD-D2E80BEB6229}"/>
    <cellStyle name="Heading 3 2 13 5 4 2" xfId="2051" xr:uid="{4A6E9945-4AF2-4805-99B6-DB389394D9CA}"/>
    <cellStyle name="Heading 3 2 13 6" xfId="2052" xr:uid="{D80CA87B-15B7-41BE-84DC-1F2B534CF143}"/>
    <cellStyle name="Heading 3 2 13 6 2" xfId="2053" xr:uid="{62C920DB-F2B8-4756-8550-A1ECE99B4B07}"/>
    <cellStyle name="Heading 3 2 13 6 2 2" xfId="2054" xr:uid="{25A8D890-B7BA-4661-84EA-00B57AA983F8}"/>
    <cellStyle name="Heading 3 2 13 6 3" xfId="2055" xr:uid="{E4FBC19D-F062-4367-8D0B-D35D06306889}"/>
    <cellStyle name="Heading 3 2 13 6 3 2" xfId="2056" xr:uid="{CD774565-8A59-4063-9FB1-26E8DB198F4C}"/>
    <cellStyle name="Heading 3 2 13 6 4" xfId="2057" xr:uid="{75FD9200-1585-4380-A22A-BA8407642592}"/>
    <cellStyle name="Heading 3 2 13 6 4 2" xfId="2058" xr:uid="{545DB599-3F2F-4EAA-8E85-1DCD98A9ECDD}"/>
    <cellStyle name="Heading 3 2 13 7" xfId="2059" xr:uid="{2DD68EDD-4D91-4021-ABE6-DF5F099EEA60}"/>
    <cellStyle name="Heading 3 2 13 7 2" xfId="2060" xr:uid="{74AB9B82-417A-4800-A5B7-72D278B96753}"/>
    <cellStyle name="Heading 3 2 13 7 2 2" xfId="2061" xr:uid="{BB1F8E85-CCAB-4A2A-B68B-57A63D74A5A7}"/>
    <cellStyle name="Heading 3 2 13 7 3" xfId="2062" xr:uid="{3F6F4387-17AB-49DD-9B66-0C6E9B42BA1E}"/>
    <cellStyle name="Heading 3 2 13 7 3 2" xfId="2063" xr:uid="{45B33485-1E26-4452-820B-946F6D1F8F43}"/>
    <cellStyle name="Heading 3 2 13 7 4" xfId="2064" xr:uid="{F0997816-5AA2-4A78-B450-6C164469E098}"/>
    <cellStyle name="Heading 3 2 13 7 4 2" xfId="2065" xr:uid="{AF00829B-B47B-4390-91A7-9B9DA044F084}"/>
    <cellStyle name="Heading 3 2 13 8" xfId="2066" xr:uid="{BB48AE3E-76FF-4158-86C4-45691B4B63A3}"/>
    <cellStyle name="Heading 3 2 13 8 2" xfId="2067" xr:uid="{579FAA53-B7E8-4D6D-8B1D-6648CD39C3EA}"/>
    <cellStyle name="Heading 3 2 13 8 2 2" xfId="2068" xr:uid="{37D77F65-68C7-45C9-B325-449FA18A2092}"/>
    <cellStyle name="Heading 3 2 13 8 3" xfId="2069" xr:uid="{E18CCE1A-CF72-4596-B758-C7EFBB172605}"/>
    <cellStyle name="Heading 3 2 13 8 3 2" xfId="2070" xr:uid="{AEF9648F-4B93-4E54-AE40-878E74AAA771}"/>
    <cellStyle name="Heading 3 2 13 8 4" xfId="2071" xr:uid="{C77C4EE7-FEF6-48AC-9731-5B1BB79E1136}"/>
    <cellStyle name="Heading 3 2 13 8 4 2" xfId="2072" xr:uid="{32329A83-D294-4FE1-928B-FD281D763AAA}"/>
    <cellStyle name="Heading 3 2 13 9" xfId="2073" xr:uid="{D28C7D2A-F2A2-42CD-B089-ADDEBB5D3159}"/>
    <cellStyle name="Heading 3 2 13 9 2" xfId="2074" xr:uid="{CDFA1AC5-7C91-4BC8-A223-9091D26F5D09}"/>
    <cellStyle name="Heading 3 2 13 9 2 2" xfId="2075" xr:uid="{879B3B13-7ACA-41EA-9768-57FBB43DAA93}"/>
    <cellStyle name="Heading 3 2 13 9 3" xfId="2076" xr:uid="{896D963F-5749-441D-BAE3-6A4BF667CF29}"/>
    <cellStyle name="Heading 3 2 13 9 3 2" xfId="2077" xr:uid="{DCCDAE2C-1E39-4BEC-B723-6C9CC95797CE}"/>
    <cellStyle name="Heading 3 2 13 9 4" xfId="2078" xr:uid="{9C912EB5-1923-4023-9892-13FCB5A5A41B}"/>
    <cellStyle name="Heading 3 2 13 9 4 2" xfId="2079" xr:uid="{3610EA78-A7A7-4584-9052-B349F7F827F9}"/>
    <cellStyle name="Heading 3 2 14" xfId="2080" xr:uid="{A2DC4830-08EC-49D3-88C5-23812F46CC58}"/>
    <cellStyle name="Heading 3 2 14 10" xfId="2081" xr:uid="{053948CF-17EB-49E6-8B20-F6F97650559C}"/>
    <cellStyle name="Heading 3 2 14 10 2" xfId="2082" xr:uid="{A2D0C202-F182-46F4-BA44-A788AFC7DEDE}"/>
    <cellStyle name="Heading 3 2 14 10 2 2" xfId="2083" xr:uid="{2D1E5041-5965-4D5C-8781-50CDF83F2E28}"/>
    <cellStyle name="Heading 3 2 14 10 3" xfId="2084" xr:uid="{51B89267-7A74-4C67-8C1C-38B06DAEB1A3}"/>
    <cellStyle name="Heading 3 2 14 10 3 2" xfId="2085" xr:uid="{BA44CC0E-A616-411E-ADFA-8F8269475670}"/>
    <cellStyle name="Heading 3 2 14 10 4" xfId="2086" xr:uid="{D3ECCA24-E227-4C06-8728-113CE17C8196}"/>
    <cellStyle name="Heading 3 2 14 10 4 2" xfId="2087" xr:uid="{603D9DA2-E9CF-4590-AC34-3D0A4931117C}"/>
    <cellStyle name="Heading 3 2 14 11" xfId="2088" xr:uid="{53E8F451-444A-4D74-BFB9-5A0B63A5DE44}"/>
    <cellStyle name="Heading 3 2 14 11 2" xfId="2089" xr:uid="{7D4B11CF-E7F5-4EE4-AA49-83FBC9633A08}"/>
    <cellStyle name="Heading 3 2 14 11 2 2" xfId="2090" xr:uid="{8A149744-0546-45D3-B322-5189D9C8AB6F}"/>
    <cellStyle name="Heading 3 2 14 11 3" xfId="2091" xr:uid="{E7F115F1-82CB-4286-9C7B-84B16770401D}"/>
    <cellStyle name="Heading 3 2 14 11 3 2" xfId="2092" xr:uid="{216C215C-3FA3-404B-A5EC-9312EA77410B}"/>
    <cellStyle name="Heading 3 2 14 11 4" xfId="2093" xr:uid="{BC8A64B9-9E56-401C-8DA2-526791630699}"/>
    <cellStyle name="Heading 3 2 14 11 4 2" xfId="2094" xr:uid="{92F4A522-7EF6-45C3-815C-DDFD90A2518A}"/>
    <cellStyle name="Heading 3 2 14 12" xfId="2095" xr:uid="{C13266D1-200A-46D0-B9A1-662B9D2EFC91}"/>
    <cellStyle name="Heading 3 2 14 12 2" xfId="2096" xr:uid="{1FF01E8E-5122-4442-A708-A7AEEECA4CC2}"/>
    <cellStyle name="Heading 3 2 14 12 2 2" xfId="2097" xr:uid="{7583E9B2-D648-49A8-A5BA-D4F8644055A1}"/>
    <cellStyle name="Heading 3 2 14 12 3" xfId="2098" xr:uid="{CFDC86F3-CB6E-490A-8C49-2BC51578726B}"/>
    <cellStyle name="Heading 3 2 14 12 3 2" xfId="2099" xr:uid="{53C50A48-D170-4DE1-A544-FF01A053C742}"/>
    <cellStyle name="Heading 3 2 14 12 4" xfId="2100" xr:uid="{35C4871A-DBE2-4F44-9FA8-1FEAA84AFDB6}"/>
    <cellStyle name="Heading 3 2 14 12 4 2" xfId="2101" xr:uid="{331C54FD-06BD-4F0F-BEBA-7C56BC68AA1A}"/>
    <cellStyle name="Heading 3 2 14 13" xfId="2102" xr:uid="{F3FF7104-4D99-4B58-ADDA-FE578FE5D9E0}"/>
    <cellStyle name="Heading 3 2 14 13 2" xfId="2103" xr:uid="{F1B152EA-D72C-406D-8F2A-D5EE2E571A49}"/>
    <cellStyle name="Heading 3 2 14 13 2 2" xfId="2104" xr:uid="{A2BBC18C-A91C-4763-A4F6-D22BE252FA11}"/>
    <cellStyle name="Heading 3 2 14 13 3" xfId="2105" xr:uid="{37A07FEB-92CD-496F-B66D-65FE5733735E}"/>
    <cellStyle name="Heading 3 2 14 13 3 2" xfId="2106" xr:uid="{D107F359-8F2F-4883-B776-4DA7A043362E}"/>
    <cellStyle name="Heading 3 2 14 13 4" xfId="2107" xr:uid="{5D6A19EA-B7F8-46FD-9D12-32A44AF0B283}"/>
    <cellStyle name="Heading 3 2 14 13 4 2" xfId="2108" xr:uid="{C8798D04-46E6-40DA-9BD2-A6D6DBAEB96E}"/>
    <cellStyle name="Heading 3 2 14 14" xfId="2109" xr:uid="{0526CB30-591E-493B-BBF6-697A627FD2DA}"/>
    <cellStyle name="Heading 3 2 14 14 2" xfId="2110" xr:uid="{B8227260-5F44-4479-BDDD-89E65568EB93}"/>
    <cellStyle name="Heading 3 2 14 14 2 2" xfId="2111" xr:uid="{6F1A87F9-32F6-474E-B23B-5364205BE6DA}"/>
    <cellStyle name="Heading 3 2 14 14 3" xfId="2112" xr:uid="{BB5F7925-46D7-4150-AB9B-5E529CE994F8}"/>
    <cellStyle name="Heading 3 2 14 14 3 2" xfId="2113" xr:uid="{8D36C552-6525-4136-ADCB-C78D8DE20D34}"/>
    <cellStyle name="Heading 3 2 14 14 4" xfId="2114" xr:uid="{38B4A0DC-3ACB-4A47-B646-FCE56E7B194A}"/>
    <cellStyle name="Heading 3 2 14 14 4 2" xfId="2115" xr:uid="{8185F649-598A-4F3B-8008-C7D45DA35227}"/>
    <cellStyle name="Heading 3 2 14 15" xfId="2116" xr:uid="{B80D7174-2C27-41FC-9E30-35659F78F9D9}"/>
    <cellStyle name="Heading 3 2 14 15 2" xfId="2117" xr:uid="{250CA10B-05F1-4396-83B1-18C565B659B7}"/>
    <cellStyle name="Heading 3 2 14 15 2 2" xfId="2118" xr:uid="{90431F1F-3944-4F00-88A0-88626DBCE6ED}"/>
    <cellStyle name="Heading 3 2 14 15 3" xfId="2119" xr:uid="{71804065-5627-429C-BCD6-D26D2C6F80F7}"/>
    <cellStyle name="Heading 3 2 14 15 3 2" xfId="2120" xr:uid="{E4B64706-6455-47B9-BDED-6E1BF10F1C59}"/>
    <cellStyle name="Heading 3 2 14 15 4" xfId="2121" xr:uid="{C49140B5-3966-4461-836F-367143901DDB}"/>
    <cellStyle name="Heading 3 2 14 15 4 2" xfId="2122" xr:uid="{F5CD1E7E-C623-48DC-B536-8D491FFBD681}"/>
    <cellStyle name="Heading 3 2 14 16" xfId="2123" xr:uid="{0B7A4EA4-5056-47C0-A40B-722A4CDE89DB}"/>
    <cellStyle name="Heading 3 2 14 16 2" xfId="2124" xr:uid="{22D616FD-F771-4277-90D3-CD385D3F93CF}"/>
    <cellStyle name="Heading 3 2 14 17" xfId="2125" xr:uid="{B1B73349-9FB8-4F38-A7EB-D462388EE5C2}"/>
    <cellStyle name="Heading 3 2 14 17 2" xfId="2126" xr:uid="{C63A40AD-030F-44D6-8EFD-FCFDF4CF6D7F}"/>
    <cellStyle name="Heading 3 2 14 18" xfId="2127" xr:uid="{D493A853-04AB-4B62-8DE7-11F99F4E4A15}"/>
    <cellStyle name="Heading 3 2 14 18 2" xfId="2128" xr:uid="{9F819E55-C152-43CD-9821-9BB4B2A029AB}"/>
    <cellStyle name="Heading 3 2 14 19" xfId="2129" xr:uid="{5612F645-FF80-4CC0-820A-E7690264323E}"/>
    <cellStyle name="Heading 3 2 14 2" xfId="2130" xr:uid="{709CE9C4-AD03-4DC0-9123-1F58BD38CC3B}"/>
    <cellStyle name="Heading 3 2 14 2 2" xfId="2131" xr:uid="{D6B90661-1619-49B9-8F30-EF6C020F8BA5}"/>
    <cellStyle name="Heading 3 2 14 2 2 2" xfId="2132" xr:uid="{20096224-68A6-40B2-82EE-A4A4D69619CF}"/>
    <cellStyle name="Heading 3 2 14 2 3" xfId="2133" xr:uid="{0B0BD4CB-0A2E-4450-A60C-782D88A34C75}"/>
    <cellStyle name="Heading 3 2 14 2 3 2" xfId="2134" xr:uid="{30EAAE4F-10AC-4E41-8DEF-0E1DA5DD9BEB}"/>
    <cellStyle name="Heading 3 2 14 2 4" xfId="2135" xr:uid="{9FC29834-7AEB-4FEC-AE70-4D1038D5F084}"/>
    <cellStyle name="Heading 3 2 14 2 4 2" xfId="2136" xr:uid="{CB2DAB65-B0AA-45B9-9C85-A65D8AC52DB6}"/>
    <cellStyle name="Heading 3 2 14 20" xfId="2137" xr:uid="{02FB9D8D-17C5-4CD2-B80D-E447FCF920F2}"/>
    <cellStyle name="Heading 3 2 14 21" xfId="2138" xr:uid="{7DB61F85-A7BF-4F5B-9959-B4483517603D}"/>
    <cellStyle name="Heading 3 2 14 22" xfId="2139" xr:uid="{61AF51D6-B0CE-4E5C-835B-30BE9403D676}"/>
    <cellStyle name="Heading 3 2 14 23" xfId="2140" xr:uid="{DEBA2307-ED97-421B-8932-85292039F888}"/>
    <cellStyle name="Heading 3 2 14 24" xfId="2141" xr:uid="{C844D698-29FE-4812-B1F4-FD8D21EA9940}"/>
    <cellStyle name="Heading 3 2 14 25" xfId="2142" xr:uid="{BE42D807-E257-40EB-BDB0-30420B8BFF1E}"/>
    <cellStyle name="Heading 3 2 14 3" xfId="2143" xr:uid="{C456D1E4-6C85-4528-9D24-69F7252D6E0B}"/>
    <cellStyle name="Heading 3 2 14 3 2" xfId="2144" xr:uid="{E6442FCA-0F77-4CE6-AD8F-C8F7BF6CBCD7}"/>
    <cellStyle name="Heading 3 2 14 3 2 2" xfId="2145" xr:uid="{9D717B7A-8307-40E3-9E30-1E9E71554996}"/>
    <cellStyle name="Heading 3 2 14 3 3" xfId="2146" xr:uid="{8B2EF5C8-67E1-4949-87BC-245189CAEA2A}"/>
    <cellStyle name="Heading 3 2 14 3 3 2" xfId="2147" xr:uid="{A1A5873C-C23B-4F0A-81D5-D05C7D0B6B87}"/>
    <cellStyle name="Heading 3 2 14 3 4" xfId="2148" xr:uid="{3B278D24-5307-4036-B048-E72F0D7DC9DB}"/>
    <cellStyle name="Heading 3 2 14 3 4 2" xfId="2149" xr:uid="{A00548C5-1BCC-42C4-A2BA-EB42A6689377}"/>
    <cellStyle name="Heading 3 2 14 4" xfId="2150" xr:uid="{8706EDC5-AE4B-4D6A-A33B-F76302A56C85}"/>
    <cellStyle name="Heading 3 2 14 4 2" xfId="2151" xr:uid="{BA598453-BC76-453E-8618-1A65FC4A2AD9}"/>
    <cellStyle name="Heading 3 2 14 4 2 2" xfId="2152" xr:uid="{62571C60-C10C-47E1-BDD7-CEF474179604}"/>
    <cellStyle name="Heading 3 2 14 4 3" xfId="2153" xr:uid="{EEDD00EA-E999-4191-AD28-2B019A1961F2}"/>
    <cellStyle name="Heading 3 2 14 4 3 2" xfId="2154" xr:uid="{D098735F-DF05-4FED-A6CC-64E0EA410959}"/>
    <cellStyle name="Heading 3 2 14 4 4" xfId="2155" xr:uid="{6BAA85BA-437A-4359-A498-9792ACF37548}"/>
    <cellStyle name="Heading 3 2 14 4 4 2" xfId="2156" xr:uid="{7F2AEB2B-2F96-4970-AA06-5A433B2D8029}"/>
    <cellStyle name="Heading 3 2 14 5" xfId="2157" xr:uid="{39439D2F-C16A-4D3B-8B42-3668F528B305}"/>
    <cellStyle name="Heading 3 2 14 5 2" xfId="2158" xr:uid="{418D01CC-433C-474F-BA85-DAF07E50D08E}"/>
    <cellStyle name="Heading 3 2 14 5 2 2" xfId="2159" xr:uid="{C283CA9C-9C98-47CA-BC38-29EE214D7A61}"/>
    <cellStyle name="Heading 3 2 14 5 3" xfId="2160" xr:uid="{B11CB579-9018-4AF8-A557-EBB63501EFE6}"/>
    <cellStyle name="Heading 3 2 14 5 3 2" xfId="2161" xr:uid="{1E981597-B639-4E36-A53B-9F3F2EECF5F7}"/>
    <cellStyle name="Heading 3 2 14 5 4" xfId="2162" xr:uid="{1EB5417D-2D11-4340-928F-B4948F5DECBA}"/>
    <cellStyle name="Heading 3 2 14 5 4 2" xfId="2163" xr:uid="{3069A845-8B6F-491C-8A22-A9BCB635CB8E}"/>
    <cellStyle name="Heading 3 2 14 6" xfId="2164" xr:uid="{25E54187-F625-43E7-B4E5-240353BB00A3}"/>
    <cellStyle name="Heading 3 2 14 6 2" xfId="2165" xr:uid="{B7DD6915-A4EF-473E-B253-9CB619F246F2}"/>
    <cellStyle name="Heading 3 2 14 6 2 2" xfId="2166" xr:uid="{1C853347-4390-4491-8B6A-7CCFDE7AC036}"/>
    <cellStyle name="Heading 3 2 14 6 3" xfId="2167" xr:uid="{3EB517A5-FE0D-436E-8B5D-CA9D79C43D51}"/>
    <cellStyle name="Heading 3 2 14 6 3 2" xfId="2168" xr:uid="{28550EA0-8C71-471D-A317-72CB40BEA19D}"/>
    <cellStyle name="Heading 3 2 14 6 4" xfId="2169" xr:uid="{372AC1BC-7380-490C-A86B-33704604F835}"/>
    <cellStyle name="Heading 3 2 14 6 4 2" xfId="2170" xr:uid="{9E27E34F-2D53-41F6-902B-2CE037D76EA1}"/>
    <cellStyle name="Heading 3 2 14 7" xfId="2171" xr:uid="{2E654E33-116F-48EF-AC43-716E1D8AAD91}"/>
    <cellStyle name="Heading 3 2 14 7 2" xfId="2172" xr:uid="{CB87876D-CB28-471D-B344-DEFD1A752485}"/>
    <cellStyle name="Heading 3 2 14 7 2 2" xfId="2173" xr:uid="{588A4286-431F-477D-B8C2-5FD187F6207E}"/>
    <cellStyle name="Heading 3 2 14 7 3" xfId="2174" xr:uid="{920137D3-AA87-40C8-BA48-928D6DA11E59}"/>
    <cellStyle name="Heading 3 2 14 7 3 2" xfId="2175" xr:uid="{607DFC79-FAC6-4F04-B943-0F671C4C626E}"/>
    <cellStyle name="Heading 3 2 14 7 4" xfId="2176" xr:uid="{2C6B4DE5-1DE0-4ACC-AE43-CDCB586F8890}"/>
    <cellStyle name="Heading 3 2 14 7 4 2" xfId="2177" xr:uid="{CEA1CC51-6F0D-4F41-9FFC-B8B6E96AF3E5}"/>
    <cellStyle name="Heading 3 2 14 8" xfId="2178" xr:uid="{095AF0C0-84AB-412E-81FE-4A40840D7C27}"/>
    <cellStyle name="Heading 3 2 14 8 2" xfId="2179" xr:uid="{3A76DCFF-BDE2-4027-BD32-C05BEDA281CB}"/>
    <cellStyle name="Heading 3 2 14 8 2 2" xfId="2180" xr:uid="{265F1BCD-BD14-465D-BD61-574741951FAF}"/>
    <cellStyle name="Heading 3 2 14 8 3" xfId="2181" xr:uid="{FFD24876-EA21-47F6-BFB1-7DB1A705A06E}"/>
    <cellStyle name="Heading 3 2 14 8 3 2" xfId="2182" xr:uid="{E5286658-EC0B-4E2E-904D-16F46B22FFAD}"/>
    <cellStyle name="Heading 3 2 14 8 4" xfId="2183" xr:uid="{A935C59F-B5AF-4E66-BB43-BD32BF6F6CFB}"/>
    <cellStyle name="Heading 3 2 14 8 4 2" xfId="2184" xr:uid="{CF4EBE06-0C87-45C1-B21F-629B1A4192BC}"/>
    <cellStyle name="Heading 3 2 14 9" xfId="2185" xr:uid="{19FCCB22-3C56-4C1E-9259-78F84A4A85D4}"/>
    <cellStyle name="Heading 3 2 14 9 2" xfId="2186" xr:uid="{397B8519-D0EB-448E-946B-D82530DCE141}"/>
    <cellStyle name="Heading 3 2 14 9 2 2" xfId="2187" xr:uid="{63C68FF6-E408-4EA3-9319-9A73C60C2FB5}"/>
    <cellStyle name="Heading 3 2 14 9 3" xfId="2188" xr:uid="{1D96B333-3624-4569-A793-D521DC58C704}"/>
    <cellStyle name="Heading 3 2 14 9 3 2" xfId="2189" xr:uid="{AE1B4312-9307-4CAB-82E7-3CD28D8C7E6C}"/>
    <cellStyle name="Heading 3 2 14 9 4" xfId="2190" xr:uid="{F5010333-2F9D-4847-8346-270E838D75FF}"/>
    <cellStyle name="Heading 3 2 14 9 4 2" xfId="2191" xr:uid="{254D0690-FEF3-4ECF-8427-1D302195916C}"/>
    <cellStyle name="Heading 3 2 15" xfId="2192" xr:uid="{4431C9EB-3F28-40D2-BCAA-A06E6548C0AE}"/>
    <cellStyle name="Heading 3 2 15 10" xfId="2193" xr:uid="{785C5212-713B-40EC-B8D5-AA9385CCEF66}"/>
    <cellStyle name="Heading 3 2 15 10 2" xfId="2194" xr:uid="{A648A045-B991-4243-A2A5-FBF6DE60DAC8}"/>
    <cellStyle name="Heading 3 2 15 10 2 2" xfId="2195" xr:uid="{E3378844-AEE6-40D3-81EA-C8624B3F754E}"/>
    <cellStyle name="Heading 3 2 15 10 3" xfId="2196" xr:uid="{37BE75E4-6E78-4E3A-9528-CA3EFD0253D0}"/>
    <cellStyle name="Heading 3 2 15 10 3 2" xfId="2197" xr:uid="{0BB908C7-D99C-4B32-8CC3-E29C64BF480E}"/>
    <cellStyle name="Heading 3 2 15 10 4" xfId="2198" xr:uid="{CADE6FB1-5E13-49DB-A3A2-90CFA1BCB887}"/>
    <cellStyle name="Heading 3 2 15 10 4 2" xfId="2199" xr:uid="{C0DC1250-D2E8-4CE1-A533-E415106D79EC}"/>
    <cellStyle name="Heading 3 2 15 11" xfId="2200" xr:uid="{168A4418-6931-48E4-A3C5-D7BC71A87899}"/>
    <cellStyle name="Heading 3 2 15 11 2" xfId="2201" xr:uid="{BA190AE4-068F-42F0-99D9-20FAF3D2F7DE}"/>
    <cellStyle name="Heading 3 2 15 11 2 2" xfId="2202" xr:uid="{364DD8EE-5262-4E9C-B1DE-A2B73B6C7371}"/>
    <cellStyle name="Heading 3 2 15 11 3" xfId="2203" xr:uid="{B788BB86-172F-4A94-80FE-B409168EFEAE}"/>
    <cellStyle name="Heading 3 2 15 11 3 2" xfId="2204" xr:uid="{86F8EE82-7FA4-4211-BB07-804272B691B2}"/>
    <cellStyle name="Heading 3 2 15 11 4" xfId="2205" xr:uid="{2E54090B-BD85-4CFD-B425-9695A57BAAC1}"/>
    <cellStyle name="Heading 3 2 15 11 4 2" xfId="2206" xr:uid="{EB92A40C-D50D-4557-BDD5-FDCED486570F}"/>
    <cellStyle name="Heading 3 2 15 12" xfId="2207" xr:uid="{0C552AF6-F187-4B7B-83EE-0C62AFED22A9}"/>
    <cellStyle name="Heading 3 2 15 12 2" xfId="2208" xr:uid="{B9A1ABC8-898E-4F99-BAC6-DC97A2925542}"/>
    <cellStyle name="Heading 3 2 15 12 2 2" xfId="2209" xr:uid="{39964F43-76AE-42BD-9A41-91060E95D3A9}"/>
    <cellStyle name="Heading 3 2 15 12 3" xfId="2210" xr:uid="{A0B62EDF-D663-48FC-A754-50073B4EE860}"/>
    <cellStyle name="Heading 3 2 15 12 3 2" xfId="2211" xr:uid="{1D65B35F-729E-4A1B-8FDA-534A21233699}"/>
    <cellStyle name="Heading 3 2 15 12 4" xfId="2212" xr:uid="{48D8932B-087C-409D-BE55-7CC4D2FB946B}"/>
    <cellStyle name="Heading 3 2 15 12 4 2" xfId="2213" xr:uid="{A304C6CC-1520-42F9-AEC4-E4FD37C56665}"/>
    <cellStyle name="Heading 3 2 15 13" xfId="2214" xr:uid="{9334F13D-A6B9-4D90-AAD8-522B6B2D2450}"/>
    <cellStyle name="Heading 3 2 15 13 2" xfId="2215" xr:uid="{F760334C-0A10-4423-9E15-5E509DED4AEF}"/>
    <cellStyle name="Heading 3 2 15 13 2 2" xfId="2216" xr:uid="{AF170B64-4AFA-4DA8-AE91-A8E8164C9D0A}"/>
    <cellStyle name="Heading 3 2 15 13 3" xfId="2217" xr:uid="{9A7D94AB-EC5E-4B48-935B-D172026CA2E4}"/>
    <cellStyle name="Heading 3 2 15 13 3 2" xfId="2218" xr:uid="{27499E9C-BD51-40E2-8786-7E5AA21E2480}"/>
    <cellStyle name="Heading 3 2 15 13 4" xfId="2219" xr:uid="{1DD48144-DB48-4B8C-A78A-CB8447BCAA99}"/>
    <cellStyle name="Heading 3 2 15 13 4 2" xfId="2220" xr:uid="{CFCC6791-E442-4E13-B9CF-FD72D721F18D}"/>
    <cellStyle name="Heading 3 2 15 14" xfId="2221" xr:uid="{8E71D835-1030-4C8C-B3F3-1BB4A39150CA}"/>
    <cellStyle name="Heading 3 2 15 14 2" xfId="2222" xr:uid="{68AA7206-61CE-4388-B33A-8A926A2220F7}"/>
    <cellStyle name="Heading 3 2 15 14 2 2" xfId="2223" xr:uid="{8950C323-F9DB-427B-8A30-C7746633C53E}"/>
    <cellStyle name="Heading 3 2 15 14 3" xfId="2224" xr:uid="{E88F42A4-E8FD-46EF-BB6D-D0AFF9D53734}"/>
    <cellStyle name="Heading 3 2 15 14 3 2" xfId="2225" xr:uid="{FEE85CBC-5EE9-4D04-8538-FC31EFD1A18F}"/>
    <cellStyle name="Heading 3 2 15 14 4" xfId="2226" xr:uid="{2C974726-A4CC-45AC-9EA9-68900CE3E599}"/>
    <cellStyle name="Heading 3 2 15 14 4 2" xfId="2227" xr:uid="{E8797049-92DA-4F16-879D-03BE1754D854}"/>
    <cellStyle name="Heading 3 2 15 15" xfId="2228" xr:uid="{C73896C1-842B-4C13-A236-48FD6C0EF9BC}"/>
    <cellStyle name="Heading 3 2 15 15 2" xfId="2229" xr:uid="{86A53C52-B70D-4A12-A563-50E96E9B0F48}"/>
    <cellStyle name="Heading 3 2 15 15 2 2" xfId="2230" xr:uid="{BF5594EC-B328-49C0-BC7D-1DDE33A73839}"/>
    <cellStyle name="Heading 3 2 15 15 3" xfId="2231" xr:uid="{BBAC601E-4D3B-4FE5-81FB-6053A00E1A01}"/>
    <cellStyle name="Heading 3 2 15 15 3 2" xfId="2232" xr:uid="{7A4F8C43-C7DC-454E-A1D6-1773895A7B6E}"/>
    <cellStyle name="Heading 3 2 15 15 4" xfId="2233" xr:uid="{6B8F6358-3059-4E74-B43B-BBD90B3A800E}"/>
    <cellStyle name="Heading 3 2 15 15 4 2" xfId="2234" xr:uid="{38BABC99-00BB-4C9D-B681-F12FE55983F9}"/>
    <cellStyle name="Heading 3 2 15 16" xfId="2235" xr:uid="{C6D12A9A-8F3D-430F-B5DB-EB01950DCFCB}"/>
    <cellStyle name="Heading 3 2 15 16 2" xfId="2236" xr:uid="{4BFB9D09-08ED-48F0-8D11-D092E6BA121A}"/>
    <cellStyle name="Heading 3 2 15 17" xfId="2237" xr:uid="{2961267B-C2D5-43CD-B177-50BD6CD099AA}"/>
    <cellStyle name="Heading 3 2 15 17 2" xfId="2238" xr:uid="{627DE83B-FDB1-4A6C-B128-B52466093D9F}"/>
    <cellStyle name="Heading 3 2 15 18" xfId="2239" xr:uid="{A143E4AD-D876-4A14-8486-488E11EC6557}"/>
    <cellStyle name="Heading 3 2 15 18 2" xfId="2240" xr:uid="{36ACD334-D877-4576-97E7-6EA6F87A1BA8}"/>
    <cellStyle name="Heading 3 2 15 19" xfId="2241" xr:uid="{5C03040E-6354-41EE-B5A2-83902A218154}"/>
    <cellStyle name="Heading 3 2 15 2" xfId="2242" xr:uid="{C73BECBE-49F9-42F9-8FD9-1B41390B3E26}"/>
    <cellStyle name="Heading 3 2 15 2 2" xfId="2243" xr:uid="{ED95770E-557B-4E73-A677-2D2302BE01EF}"/>
    <cellStyle name="Heading 3 2 15 2 2 2" xfId="2244" xr:uid="{A6187E80-46F5-4F47-8CE3-0175D15A6FB6}"/>
    <cellStyle name="Heading 3 2 15 2 3" xfId="2245" xr:uid="{05DE1F63-376B-440F-95A5-1EC5ED328027}"/>
    <cellStyle name="Heading 3 2 15 2 3 2" xfId="2246" xr:uid="{30CB8DCD-395F-44A3-9A79-C468F2F41A2A}"/>
    <cellStyle name="Heading 3 2 15 2 4" xfId="2247" xr:uid="{BDA1F671-22FF-4BDC-A28A-842045E29192}"/>
    <cellStyle name="Heading 3 2 15 2 4 2" xfId="2248" xr:uid="{4675C2DC-71F8-4806-9B84-77C5C5F22A02}"/>
    <cellStyle name="Heading 3 2 15 20" xfId="2249" xr:uid="{69CB9E5E-0105-4942-BECE-1F3C897F61C4}"/>
    <cellStyle name="Heading 3 2 15 21" xfId="2250" xr:uid="{C4B5698A-3A43-4AE4-8F0E-33994CB1AC81}"/>
    <cellStyle name="Heading 3 2 15 22" xfId="2251" xr:uid="{F893D00A-6791-495E-B913-8F08FDB4005B}"/>
    <cellStyle name="Heading 3 2 15 23" xfId="2252" xr:uid="{B0DBBB28-84E1-4197-8AAF-9AC57F298036}"/>
    <cellStyle name="Heading 3 2 15 24" xfId="2253" xr:uid="{89B62A34-3A50-4DE0-A40C-0BDDAF4F2025}"/>
    <cellStyle name="Heading 3 2 15 25" xfId="2254" xr:uid="{0D7D9F09-4712-4512-B721-B87A01EEB98C}"/>
    <cellStyle name="Heading 3 2 15 3" xfId="2255" xr:uid="{7BBC4AC9-2D4D-4C04-B78F-FC570E9D2470}"/>
    <cellStyle name="Heading 3 2 15 3 2" xfId="2256" xr:uid="{A2E2D3CA-941A-475D-A575-362960CD0A83}"/>
    <cellStyle name="Heading 3 2 15 3 2 2" xfId="2257" xr:uid="{339AA956-2D94-466D-9A28-6DE2F48C540B}"/>
    <cellStyle name="Heading 3 2 15 3 3" xfId="2258" xr:uid="{D0DBEFED-DDE4-4787-9F00-7680C0FBF073}"/>
    <cellStyle name="Heading 3 2 15 3 3 2" xfId="2259" xr:uid="{D21C3108-0834-4CE6-A3D6-2F201BC6EDC1}"/>
    <cellStyle name="Heading 3 2 15 3 4" xfId="2260" xr:uid="{2C3F9A8E-C09A-4C9E-89BE-EC19B6C9C1F5}"/>
    <cellStyle name="Heading 3 2 15 3 4 2" xfId="2261" xr:uid="{D860DBCA-F054-4D70-B0D8-2AE8C2156508}"/>
    <cellStyle name="Heading 3 2 15 4" xfId="2262" xr:uid="{C2623E95-ADA1-4CE7-921D-5941E6D21C5F}"/>
    <cellStyle name="Heading 3 2 15 4 2" xfId="2263" xr:uid="{567F26F8-6173-4AC7-BF1A-AEFE3260EFD7}"/>
    <cellStyle name="Heading 3 2 15 4 2 2" xfId="2264" xr:uid="{FB48E80F-12F8-4D09-BA1B-728F907D3D67}"/>
    <cellStyle name="Heading 3 2 15 4 3" xfId="2265" xr:uid="{21BED9FE-0B85-4829-AD77-4D58CB4BA54A}"/>
    <cellStyle name="Heading 3 2 15 4 3 2" xfId="2266" xr:uid="{B1189D34-265A-403F-9549-A496AE0F35EE}"/>
    <cellStyle name="Heading 3 2 15 4 4" xfId="2267" xr:uid="{157A877F-3226-452E-A94F-68DDA00F234A}"/>
    <cellStyle name="Heading 3 2 15 4 4 2" xfId="2268" xr:uid="{8A3F5B28-E399-4E5F-A726-E8F8EE40750D}"/>
    <cellStyle name="Heading 3 2 15 5" xfId="2269" xr:uid="{779649BC-706B-48EB-8F46-A917E299B7D6}"/>
    <cellStyle name="Heading 3 2 15 5 2" xfId="2270" xr:uid="{71921F3C-D60D-4D4D-B251-761FE60A004F}"/>
    <cellStyle name="Heading 3 2 15 5 2 2" xfId="2271" xr:uid="{0598E82D-D7BF-48ED-9C78-701E84DE2C4C}"/>
    <cellStyle name="Heading 3 2 15 5 3" xfId="2272" xr:uid="{DE2EBF02-F83C-49D6-8CBD-851675167AB0}"/>
    <cellStyle name="Heading 3 2 15 5 3 2" xfId="2273" xr:uid="{B0C76588-9757-450D-8823-970889B7E384}"/>
    <cellStyle name="Heading 3 2 15 5 4" xfId="2274" xr:uid="{A9BA5E58-263B-48A3-9EE1-8DA0B4D8F0D2}"/>
    <cellStyle name="Heading 3 2 15 5 4 2" xfId="2275" xr:uid="{4792625A-90FD-4C70-8846-855FFADC7084}"/>
    <cellStyle name="Heading 3 2 15 6" xfId="2276" xr:uid="{59627E20-1827-4957-B87C-8130721EA04B}"/>
    <cellStyle name="Heading 3 2 15 6 2" xfId="2277" xr:uid="{0013487C-7B49-4A37-8BEF-FBAD90A01933}"/>
    <cellStyle name="Heading 3 2 15 6 2 2" xfId="2278" xr:uid="{B3754758-1DB1-4A25-B6D8-67B817C3418F}"/>
    <cellStyle name="Heading 3 2 15 6 3" xfId="2279" xr:uid="{39DA37C9-7C32-4F5F-A8D4-6BEF00A6549A}"/>
    <cellStyle name="Heading 3 2 15 6 3 2" xfId="2280" xr:uid="{3D292582-9342-4784-B19F-2A971867F42B}"/>
    <cellStyle name="Heading 3 2 15 6 4" xfId="2281" xr:uid="{FF9AE2E0-CCA6-45B1-AE71-F97D197D4986}"/>
    <cellStyle name="Heading 3 2 15 6 4 2" xfId="2282" xr:uid="{38D2486A-8E0D-4504-BA86-DA00A83CA033}"/>
    <cellStyle name="Heading 3 2 15 7" xfId="2283" xr:uid="{B87B2831-14EB-4A3E-8D41-58EBA75E5B19}"/>
    <cellStyle name="Heading 3 2 15 7 2" xfId="2284" xr:uid="{BFD78378-D50D-4DBB-8DCD-389BCCFF9F41}"/>
    <cellStyle name="Heading 3 2 15 7 2 2" xfId="2285" xr:uid="{3C60AE22-9F83-4DD5-AE7A-F32513696A11}"/>
    <cellStyle name="Heading 3 2 15 7 3" xfId="2286" xr:uid="{2046D31B-724D-4A5B-B9EC-E7BAA66C2535}"/>
    <cellStyle name="Heading 3 2 15 7 3 2" xfId="2287" xr:uid="{3DDF68E9-0EAE-4674-871E-356550D49F92}"/>
    <cellStyle name="Heading 3 2 15 7 4" xfId="2288" xr:uid="{C1865484-5071-46A1-8E5D-4B9168299523}"/>
    <cellStyle name="Heading 3 2 15 7 4 2" xfId="2289" xr:uid="{0E690D30-30EB-46C7-AB8E-9E699488FF8D}"/>
    <cellStyle name="Heading 3 2 15 8" xfId="2290" xr:uid="{3252EAB6-A6CF-422E-B8CF-52B3C31DA6C0}"/>
    <cellStyle name="Heading 3 2 15 8 2" xfId="2291" xr:uid="{53F6AEA7-D586-4CA3-99BB-87A960C0C073}"/>
    <cellStyle name="Heading 3 2 15 8 2 2" xfId="2292" xr:uid="{9A1DC349-1D6D-4497-A45E-8330FF224294}"/>
    <cellStyle name="Heading 3 2 15 8 3" xfId="2293" xr:uid="{EAC99583-0F57-4F65-90CB-62B160AC96C7}"/>
    <cellStyle name="Heading 3 2 15 8 3 2" xfId="2294" xr:uid="{C0E17EF7-E0E2-4515-A3BF-B49815E695A3}"/>
    <cellStyle name="Heading 3 2 15 8 4" xfId="2295" xr:uid="{6FDB439D-9107-4FC8-A541-B489CB415C75}"/>
    <cellStyle name="Heading 3 2 15 8 4 2" xfId="2296" xr:uid="{DF0735EF-D936-4BAF-851E-87FD717DD7DE}"/>
    <cellStyle name="Heading 3 2 15 9" xfId="2297" xr:uid="{8A6A8BF1-6A06-4CC7-AA06-1EAC8B6702B4}"/>
    <cellStyle name="Heading 3 2 15 9 2" xfId="2298" xr:uid="{A1DE199A-B332-414B-A737-C50A26E03803}"/>
    <cellStyle name="Heading 3 2 15 9 2 2" xfId="2299" xr:uid="{92BD9CBB-B83B-4025-9A59-CEA821A848E3}"/>
    <cellStyle name="Heading 3 2 15 9 3" xfId="2300" xr:uid="{CE399085-76E0-4E66-B591-19F62A7D6F7E}"/>
    <cellStyle name="Heading 3 2 15 9 3 2" xfId="2301" xr:uid="{C1AD956B-655C-4523-B056-3864EE7BA5ED}"/>
    <cellStyle name="Heading 3 2 15 9 4" xfId="2302" xr:uid="{65162606-B721-48E7-97D2-2977C7DCF0B4}"/>
    <cellStyle name="Heading 3 2 15 9 4 2" xfId="2303" xr:uid="{225622E0-FAB5-44B2-9524-03D48E34EEE6}"/>
    <cellStyle name="Heading 3 2 16" xfId="2304" xr:uid="{1448B3B2-2492-4124-8B57-9234FFB0C5E1}"/>
    <cellStyle name="Heading 3 2 16 10" xfId="2305" xr:uid="{356B90DA-B1BE-4C09-991A-02D168F6E2A2}"/>
    <cellStyle name="Heading 3 2 16 10 2" xfId="2306" xr:uid="{0670EECC-5AE4-441C-94AB-EBCA3D169D2D}"/>
    <cellStyle name="Heading 3 2 16 10 2 2" xfId="2307" xr:uid="{FACD5413-3E5D-45C6-ABDC-EF7C753820E1}"/>
    <cellStyle name="Heading 3 2 16 10 3" xfId="2308" xr:uid="{EB811A00-EFF7-494E-8FE3-2080BEA55BFA}"/>
    <cellStyle name="Heading 3 2 16 10 3 2" xfId="2309" xr:uid="{784D3160-B87B-4D5D-95EB-8DB9510D04F7}"/>
    <cellStyle name="Heading 3 2 16 10 4" xfId="2310" xr:uid="{416FE914-3024-4417-8E0B-E7A1872715AE}"/>
    <cellStyle name="Heading 3 2 16 10 4 2" xfId="2311" xr:uid="{9803EA5E-9396-4793-88D0-1ACBD7849574}"/>
    <cellStyle name="Heading 3 2 16 11" xfId="2312" xr:uid="{D370D03D-6E4F-4DF4-AAFE-96252FD4C939}"/>
    <cellStyle name="Heading 3 2 16 11 2" xfId="2313" xr:uid="{B17ACDE8-61D3-466C-A454-3449CA6768A4}"/>
    <cellStyle name="Heading 3 2 16 11 2 2" xfId="2314" xr:uid="{2A019598-5889-4F13-A5EA-DFDB9C174A3E}"/>
    <cellStyle name="Heading 3 2 16 11 3" xfId="2315" xr:uid="{3C12BA8D-EBF2-45F4-94AB-A8CAF3F46295}"/>
    <cellStyle name="Heading 3 2 16 11 3 2" xfId="2316" xr:uid="{7321D115-2C97-4088-94D8-EB144344894D}"/>
    <cellStyle name="Heading 3 2 16 11 4" xfId="2317" xr:uid="{3528D9BD-EDD5-43D2-9D65-D0460BD43060}"/>
    <cellStyle name="Heading 3 2 16 11 4 2" xfId="2318" xr:uid="{CF6ED838-ACB2-4DB3-B2A6-C0398B23CD5C}"/>
    <cellStyle name="Heading 3 2 16 12" xfId="2319" xr:uid="{AA63FBB6-4BBB-43B7-9E70-B9FD560A6D58}"/>
    <cellStyle name="Heading 3 2 16 12 2" xfId="2320" xr:uid="{F8CBD527-C844-4B49-828A-DC0F2FD6E0F1}"/>
    <cellStyle name="Heading 3 2 16 12 2 2" xfId="2321" xr:uid="{EAF56A6E-5C20-4EFD-822F-DEAB7B03F30C}"/>
    <cellStyle name="Heading 3 2 16 12 3" xfId="2322" xr:uid="{D9BAEA27-3764-425D-B6A9-A8AB6738A53B}"/>
    <cellStyle name="Heading 3 2 16 12 3 2" xfId="2323" xr:uid="{34227B9F-B624-45C7-AF7B-BA35D1C15CCD}"/>
    <cellStyle name="Heading 3 2 16 12 4" xfId="2324" xr:uid="{87A6682C-4149-427B-BE8D-465695349309}"/>
    <cellStyle name="Heading 3 2 16 12 4 2" xfId="2325" xr:uid="{73A8F1E8-6B52-4916-88A5-D640FA9AEC5A}"/>
    <cellStyle name="Heading 3 2 16 13" xfId="2326" xr:uid="{EBBE0BA5-8ABD-425A-B4A9-A70BD7917A34}"/>
    <cellStyle name="Heading 3 2 16 13 2" xfId="2327" xr:uid="{32278EBC-BEDC-4AF8-B89D-67B6B653DC18}"/>
    <cellStyle name="Heading 3 2 16 13 2 2" xfId="2328" xr:uid="{DBF4E542-03F7-4235-B4BA-D9913AEBB674}"/>
    <cellStyle name="Heading 3 2 16 13 3" xfId="2329" xr:uid="{2D1517F6-DCB6-4104-9830-C4A01420A9D7}"/>
    <cellStyle name="Heading 3 2 16 13 3 2" xfId="2330" xr:uid="{3CD4A570-86B4-409F-AF3F-42DD562E3552}"/>
    <cellStyle name="Heading 3 2 16 13 4" xfId="2331" xr:uid="{E5514661-493D-4205-BB3E-333DED2365F6}"/>
    <cellStyle name="Heading 3 2 16 13 4 2" xfId="2332" xr:uid="{6B5A490E-8D02-4ACE-86CD-77AD12C7CC8F}"/>
    <cellStyle name="Heading 3 2 16 14" xfId="2333" xr:uid="{D0E57535-7FA4-46CE-831C-EE8008BF5602}"/>
    <cellStyle name="Heading 3 2 16 14 2" xfId="2334" xr:uid="{9129082D-5FED-4313-BD48-8DFE08BED392}"/>
    <cellStyle name="Heading 3 2 16 14 2 2" xfId="2335" xr:uid="{D591DA83-E763-485F-8654-FC4F92738B9D}"/>
    <cellStyle name="Heading 3 2 16 14 3" xfId="2336" xr:uid="{276C0E8D-7138-47F9-BDB2-ADC4ACEE10D1}"/>
    <cellStyle name="Heading 3 2 16 14 3 2" xfId="2337" xr:uid="{2614EFCA-7031-4DD6-84C5-647527FD74C7}"/>
    <cellStyle name="Heading 3 2 16 14 4" xfId="2338" xr:uid="{AE1F083F-63E5-451B-ABDC-F1A188E34F65}"/>
    <cellStyle name="Heading 3 2 16 14 4 2" xfId="2339" xr:uid="{880A7C16-43E5-4DCA-B6EB-CE42E78D9910}"/>
    <cellStyle name="Heading 3 2 16 15" xfId="2340" xr:uid="{49D03235-8062-4274-9141-E7D6FB9873B5}"/>
    <cellStyle name="Heading 3 2 16 15 2" xfId="2341" xr:uid="{9AA6D8E4-912D-4371-AB80-B6C9700D4B47}"/>
    <cellStyle name="Heading 3 2 16 15 2 2" xfId="2342" xr:uid="{38355168-1A63-4FFB-89D6-1DD123F42A1E}"/>
    <cellStyle name="Heading 3 2 16 15 3" xfId="2343" xr:uid="{53CF71A5-29DA-4CCA-85EF-3D92FB8532C7}"/>
    <cellStyle name="Heading 3 2 16 15 3 2" xfId="2344" xr:uid="{9BFEA793-7BC1-4167-8FBE-06FE5F320AC5}"/>
    <cellStyle name="Heading 3 2 16 15 4" xfId="2345" xr:uid="{9E7EB934-1DF5-4D6A-BA03-5E7FC4308357}"/>
    <cellStyle name="Heading 3 2 16 15 4 2" xfId="2346" xr:uid="{2A6EF1BA-25F1-42DE-BCD6-23DCC2CD3738}"/>
    <cellStyle name="Heading 3 2 16 16" xfId="2347" xr:uid="{5921C68B-44D7-4F8B-A68B-1FF57531F2EA}"/>
    <cellStyle name="Heading 3 2 16 16 2" xfId="2348" xr:uid="{29384236-C7D1-4DF5-898F-C56A476A5514}"/>
    <cellStyle name="Heading 3 2 16 17" xfId="2349" xr:uid="{5DEC88A3-F2DA-4B36-8317-2DF0C6CF22D5}"/>
    <cellStyle name="Heading 3 2 16 17 2" xfId="2350" xr:uid="{3C265FB0-7436-4BB6-BBD4-55D8875F0693}"/>
    <cellStyle name="Heading 3 2 16 18" xfId="2351" xr:uid="{DAF29A3C-DFC7-4DC4-B069-616815449B35}"/>
    <cellStyle name="Heading 3 2 16 18 2" xfId="2352" xr:uid="{486CD298-2572-471F-BC26-D7AEA4734CA1}"/>
    <cellStyle name="Heading 3 2 16 19" xfId="2353" xr:uid="{8C67BCAF-5B8F-4823-A185-3AA9D64183CB}"/>
    <cellStyle name="Heading 3 2 16 2" xfId="2354" xr:uid="{445BED82-5B0F-4EEA-990F-01E1D9DD9FC9}"/>
    <cellStyle name="Heading 3 2 16 2 2" xfId="2355" xr:uid="{9586A9AE-E498-4D10-BD23-AAB161F1546F}"/>
    <cellStyle name="Heading 3 2 16 2 2 2" xfId="2356" xr:uid="{E7BEF936-C0BC-47C0-A4B2-3DE03AEA0C25}"/>
    <cellStyle name="Heading 3 2 16 2 3" xfId="2357" xr:uid="{ED3D4F59-0209-4EE4-823F-106F071A4A13}"/>
    <cellStyle name="Heading 3 2 16 2 3 2" xfId="2358" xr:uid="{FE8A2C2F-0BF6-4212-A92F-0525D34975D7}"/>
    <cellStyle name="Heading 3 2 16 2 4" xfId="2359" xr:uid="{E94F45EC-F670-4105-A7FB-A309615CB827}"/>
    <cellStyle name="Heading 3 2 16 2 4 2" xfId="2360" xr:uid="{E4FEE90E-EB9B-4760-82A6-93F8E453E919}"/>
    <cellStyle name="Heading 3 2 16 20" xfId="2361" xr:uid="{9C1AC8B2-BAFC-4514-BE5E-6374F55288DD}"/>
    <cellStyle name="Heading 3 2 16 21" xfId="2362" xr:uid="{45852427-FC4C-4785-B565-3ACBF5474C3E}"/>
    <cellStyle name="Heading 3 2 16 22" xfId="2363" xr:uid="{185AEAE7-E31C-4238-9822-F4A731D2BF87}"/>
    <cellStyle name="Heading 3 2 16 23" xfId="2364" xr:uid="{8F4F28F1-1F94-4C5D-8613-B602FB79A498}"/>
    <cellStyle name="Heading 3 2 16 24" xfId="2365" xr:uid="{2BC0795E-BB6F-4484-9C39-35FDD68BE7C0}"/>
    <cellStyle name="Heading 3 2 16 25" xfId="2366" xr:uid="{39A2D84E-8947-4B9C-9D44-B39B66BE981A}"/>
    <cellStyle name="Heading 3 2 16 3" xfId="2367" xr:uid="{DB132869-5C6D-4A9E-89C7-813755B83150}"/>
    <cellStyle name="Heading 3 2 16 3 2" xfId="2368" xr:uid="{CA5D1E71-E507-48F4-B155-265A11A52A5E}"/>
    <cellStyle name="Heading 3 2 16 3 2 2" xfId="2369" xr:uid="{D3A5CA1B-C75C-4A4C-B748-CE0F9988E98C}"/>
    <cellStyle name="Heading 3 2 16 3 3" xfId="2370" xr:uid="{33E1A87F-0DFF-4D44-9FED-E68E79862A13}"/>
    <cellStyle name="Heading 3 2 16 3 3 2" xfId="2371" xr:uid="{5FDD92E8-261A-4B24-853E-7E6DB60E8ECE}"/>
    <cellStyle name="Heading 3 2 16 3 4" xfId="2372" xr:uid="{BF56FFEA-BC38-4B99-B962-A314BCE1F5D3}"/>
    <cellStyle name="Heading 3 2 16 3 4 2" xfId="2373" xr:uid="{6B69D5B2-DA2C-4C3E-AC16-E6E085034869}"/>
    <cellStyle name="Heading 3 2 16 4" xfId="2374" xr:uid="{8F29F3A1-44B2-4A52-B7D3-9A6218A1E1FF}"/>
    <cellStyle name="Heading 3 2 16 4 2" xfId="2375" xr:uid="{33909671-BF1A-4D51-A59E-2F1ACEA46B17}"/>
    <cellStyle name="Heading 3 2 16 4 2 2" xfId="2376" xr:uid="{1B942959-2764-437F-B667-577A496C82D4}"/>
    <cellStyle name="Heading 3 2 16 4 3" xfId="2377" xr:uid="{1A32D87C-B7C8-4D41-9374-B904C85D4A4E}"/>
    <cellStyle name="Heading 3 2 16 4 3 2" xfId="2378" xr:uid="{259EA99A-5924-47CB-ADB6-72A4E89B7DB4}"/>
    <cellStyle name="Heading 3 2 16 4 4" xfId="2379" xr:uid="{0277812D-0893-4F69-8C0A-6B52EB17B127}"/>
    <cellStyle name="Heading 3 2 16 4 4 2" xfId="2380" xr:uid="{679C9123-A443-4E25-B381-66BD0CD7AC0A}"/>
    <cellStyle name="Heading 3 2 16 5" xfId="2381" xr:uid="{2B069D23-D243-434C-93A8-A7B4310EDE5B}"/>
    <cellStyle name="Heading 3 2 16 5 2" xfId="2382" xr:uid="{BAC075E9-0ACB-4EC1-919F-F754A943C1D9}"/>
    <cellStyle name="Heading 3 2 16 5 2 2" xfId="2383" xr:uid="{3F229A21-8404-4014-9262-42725B38B108}"/>
    <cellStyle name="Heading 3 2 16 5 3" xfId="2384" xr:uid="{E5C8B41D-8D87-49D3-B096-A414381D0DA2}"/>
    <cellStyle name="Heading 3 2 16 5 3 2" xfId="2385" xr:uid="{8A47D754-24C6-48F7-80C7-80344679705E}"/>
    <cellStyle name="Heading 3 2 16 5 4" xfId="2386" xr:uid="{DF8653D9-9F9D-4B07-9BB7-E6A58AF65B94}"/>
    <cellStyle name="Heading 3 2 16 5 4 2" xfId="2387" xr:uid="{545AEE6D-7FEA-453B-A541-E5059001B7AF}"/>
    <cellStyle name="Heading 3 2 16 6" xfId="2388" xr:uid="{A8F95F67-5D25-44C7-A468-5E1027276E8A}"/>
    <cellStyle name="Heading 3 2 16 6 2" xfId="2389" xr:uid="{A18A94FF-223D-478C-80CB-C1DAEB8ADE88}"/>
    <cellStyle name="Heading 3 2 16 6 2 2" xfId="2390" xr:uid="{E34775B4-7560-459B-BBE5-AEB34268F2A3}"/>
    <cellStyle name="Heading 3 2 16 6 3" xfId="2391" xr:uid="{EAD0D3D4-BA50-4B3D-906E-D300EAD47F26}"/>
    <cellStyle name="Heading 3 2 16 6 3 2" xfId="2392" xr:uid="{C45385CA-A3D7-4F75-A79C-C7A265DB843C}"/>
    <cellStyle name="Heading 3 2 16 6 4" xfId="2393" xr:uid="{5A7E2FFC-E22C-4C65-BBFA-A8D3292F792D}"/>
    <cellStyle name="Heading 3 2 16 6 4 2" xfId="2394" xr:uid="{6FD5FCD2-D1C0-4D3A-8FBD-4CC0A660400B}"/>
    <cellStyle name="Heading 3 2 16 7" xfId="2395" xr:uid="{F5976059-0422-495C-A472-1EDA3BC74BBF}"/>
    <cellStyle name="Heading 3 2 16 7 2" xfId="2396" xr:uid="{8D554FAE-58A9-46F8-A1C9-C84A6EF2B353}"/>
    <cellStyle name="Heading 3 2 16 7 2 2" xfId="2397" xr:uid="{E6B6E496-2B76-431E-82DB-8C5BBBAA9EAF}"/>
    <cellStyle name="Heading 3 2 16 7 3" xfId="2398" xr:uid="{7330E7F1-FCAD-4E71-B9DD-8EB41654B5BE}"/>
    <cellStyle name="Heading 3 2 16 7 3 2" xfId="2399" xr:uid="{EC29E545-3394-44AF-96F8-B5E24F49D403}"/>
    <cellStyle name="Heading 3 2 16 7 4" xfId="2400" xr:uid="{A3AFE378-9066-48EF-8C51-8365469EEC13}"/>
    <cellStyle name="Heading 3 2 16 7 4 2" xfId="2401" xr:uid="{13BA2CB1-1452-4A94-A62F-69C4AB8FE2C3}"/>
    <cellStyle name="Heading 3 2 16 8" xfId="2402" xr:uid="{01C99839-3925-4308-8B54-46E10D07A8BF}"/>
    <cellStyle name="Heading 3 2 16 8 2" xfId="2403" xr:uid="{95E68A9D-A451-402B-AB8F-9E800D6351D3}"/>
    <cellStyle name="Heading 3 2 16 8 2 2" xfId="2404" xr:uid="{89EBC35D-1CC7-4443-917A-AD84102935D9}"/>
    <cellStyle name="Heading 3 2 16 8 3" xfId="2405" xr:uid="{C43199E8-1E4B-4021-895A-2D569A6485C0}"/>
    <cellStyle name="Heading 3 2 16 8 3 2" xfId="2406" xr:uid="{288BCC99-14F5-46A2-966F-2DDADEB2CC9F}"/>
    <cellStyle name="Heading 3 2 16 8 4" xfId="2407" xr:uid="{5D77A3BA-EC6C-4761-A1A1-A8D3ACEA8BE2}"/>
    <cellStyle name="Heading 3 2 16 8 4 2" xfId="2408" xr:uid="{2162D841-DB0C-4983-95B7-C7CEAF875795}"/>
    <cellStyle name="Heading 3 2 16 9" xfId="2409" xr:uid="{5C60067D-BF06-473D-BE22-95E71FE99571}"/>
    <cellStyle name="Heading 3 2 16 9 2" xfId="2410" xr:uid="{C50AFBFF-6B7A-422D-BCD0-FCEF588844ED}"/>
    <cellStyle name="Heading 3 2 16 9 2 2" xfId="2411" xr:uid="{89EFE5B0-405E-4BC3-9FE0-CE4704815BD3}"/>
    <cellStyle name="Heading 3 2 16 9 3" xfId="2412" xr:uid="{29B1BC17-9A42-4A64-B97B-F63EA04BFE11}"/>
    <cellStyle name="Heading 3 2 16 9 3 2" xfId="2413" xr:uid="{75B6A327-C153-45D8-87AB-0EBFECFA87E8}"/>
    <cellStyle name="Heading 3 2 16 9 4" xfId="2414" xr:uid="{7156E514-9E07-4C1B-B54C-4C54DC47947C}"/>
    <cellStyle name="Heading 3 2 16 9 4 2" xfId="2415" xr:uid="{BFA3CE81-0C61-40E1-BADD-4B5E1723F180}"/>
    <cellStyle name="Heading 3 2 17" xfId="2416" xr:uid="{F07B1A81-0842-45B9-AD24-BCCCA13B0753}"/>
    <cellStyle name="Heading 3 2 17 10" xfId="2417" xr:uid="{80AD1A43-801C-437D-855C-404DAE466170}"/>
    <cellStyle name="Heading 3 2 17 10 2" xfId="2418" xr:uid="{22975171-2F55-474A-BE90-9025EA6ED491}"/>
    <cellStyle name="Heading 3 2 17 10 2 2" xfId="2419" xr:uid="{505A2E7F-C4E2-4EA9-9D95-E98B00DBFF9A}"/>
    <cellStyle name="Heading 3 2 17 10 3" xfId="2420" xr:uid="{C6617FF5-63A7-4BA9-A94F-F4346DC47027}"/>
    <cellStyle name="Heading 3 2 17 10 3 2" xfId="2421" xr:uid="{E5310755-07BB-4B9D-AB7F-3D7807A0F6AA}"/>
    <cellStyle name="Heading 3 2 17 10 4" xfId="2422" xr:uid="{670E1C79-680B-4579-8414-9F394609C104}"/>
    <cellStyle name="Heading 3 2 17 10 4 2" xfId="2423" xr:uid="{8DB9E36B-7DE1-4180-B4BA-EC0028B51013}"/>
    <cellStyle name="Heading 3 2 17 11" xfId="2424" xr:uid="{1BC6EEB7-71ED-4562-B597-EF61F662C522}"/>
    <cellStyle name="Heading 3 2 17 11 2" xfId="2425" xr:uid="{042563F0-F944-4498-A71B-C89BB29C0339}"/>
    <cellStyle name="Heading 3 2 17 11 2 2" xfId="2426" xr:uid="{2A6E3702-33C8-4492-88E2-68B53F97FFB0}"/>
    <cellStyle name="Heading 3 2 17 11 3" xfId="2427" xr:uid="{70AB7196-B6DA-4F71-9B35-C56E3BD529F5}"/>
    <cellStyle name="Heading 3 2 17 11 3 2" xfId="2428" xr:uid="{9318549B-AC00-4FA6-8D69-6B5D1552B04D}"/>
    <cellStyle name="Heading 3 2 17 11 4" xfId="2429" xr:uid="{64CE5BC4-9857-4682-88ED-99DF9FD31983}"/>
    <cellStyle name="Heading 3 2 17 11 4 2" xfId="2430" xr:uid="{970E4524-08DF-4523-ABC9-F55F2DFD5922}"/>
    <cellStyle name="Heading 3 2 17 12" xfId="2431" xr:uid="{8D859D12-3A89-499F-961E-B765B2951070}"/>
    <cellStyle name="Heading 3 2 17 12 2" xfId="2432" xr:uid="{7D985D82-9B1D-43CB-8D67-06BF04E58121}"/>
    <cellStyle name="Heading 3 2 17 12 2 2" xfId="2433" xr:uid="{DEED1906-D0B9-404C-A599-A69A2C1A47C6}"/>
    <cellStyle name="Heading 3 2 17 12 3" xfId="2434" xr:uid="{5074C3EA-C359-4BD4-8063-9A9292A982EA}"/>
    <cellStyle name="Heading 3 2 17 12 3 2" xfId="2435" xr:uid="{8D35E12D-455D-41D7-BE40-05C99F2FCCFC}"/>
    <cellStyle name="Heading 3 2 17 12 4" xfId="2436" xr:uid="{7F8FD2FF-7CCA-416E-A987-B3998077A7C7}"/>
    <cellStyle name="Heading 3 2 17 12 4 2" xfId="2437" xr:uid="{607561E2-D521-45A1-905A-53E5B2E3F274}"/>
    <cellStyle name="Heading 3 2 17 13" xfId="2438" xr:uid="{EB2AC81E-1A6B-46F0-A875-A9FFC38A8D4D}"/>
    <cellStyle name="Heading 3 2 17 13 2" xfId="2439" xr:uid="{9368F5D0-0728-4EE5-8FB0-A272FBC1333C}"/>
    <cellStyle name="Heading 3 2 17 13 2 2" xfId="2440" xr:uid="{E1DC9BD3-0E3D-40B6-82B4-E96DC5739190}"/>
    <cellStyle name="Heading 3 2 17 13 3" xfId="2441" xr:uid="{FD273275-01FE-418D-8726-CE95DEC48E36}"/>
    <cellStyle name="Heading 3 2 17 13 3 2" xfId="2442" xr:uid="{6D425373-75DE-4BC6-A98D-E0738656CACC}"/>
    <cellStyle name="Heading 3 2 17 13 4" xfId="2443" xr:uid="{0D286AED-BEE2-4B62-87EC-8E51F725008B}"/>
    <cellStyle name="Heading 3 2 17 13 4 2" xfId="2444" xr:uid="{9E71EC15-2D1F-448C-8273-1DA045CEA1BA}"/>
    <cellStyle name="Heading 3 2 17 14" xfId="2445" xr:uid="{CF12210E-E132-4AF9-80D3-37E4EB4A2E0F}"/>
    <cellStyle name="Heading 3 2 17 14 2" xfId="2446" xr:uid="{CA0E2537-8C47-48D0-B13B-DECCCC457F4F}"/>
    <cellStyle name="Heading 3 2 17 14 2 2" xfId="2447" xr:uid="{A1FB615B-FCB0-4A64-8812-3715D1A3E633}"/>
    <cellStyle name="Heading 3 2 17 14 3" xfId="2448" xr:uid="{C2AFB785-6222-44CC-8B82-46665D5AB05F}"/>
    <cellStyle name="Heading 3 2 17 14 3 2" xfId="2449" xr:uid="{35424ADD-A774-465F-B39B-952A66BA8060}"/>
    <cellStyle name="Heading 3 2 17 14 4" xfId="2450" xr:uid="{9DBAE550-C5BB-4764-A83D-5639809915F7}"/>
    <cellStyle name="Heading 3 2 17 14 4 2" xfId="2451" xr:uid="{5EC0ED9D-970F-4BBB-B9D8-F3C10B3F408D}"/>
    <cellStyle name="Heading 3 2 17 15" xfId="2452" xr:uid="{FB6BD891-408E-4983-B68F-84D92C2A66A2}"/>
    <cellStyle name="Heading 3 2 17 15 2" xfId="2453" xr:uid="{ED5D457B-1572-407A-97FE-C19D00448B40}"/>
    <cellStyle name="Heading 3 2 17 15 2 2" xfId="2454" xr:uid="{B7D04885-E5B6-46C3-9A2F-98092E32A11F}"/>
    <cellStyle name="Heading 3 2 17 15 3" xfId="2455" xr:uid="{F668FEDA-837E-4369-A655-7D091C9C2EF0}"/>
    <cellStyle name="Heading 3 2 17 15 3 2" xfId="2456" xr:uid="{31812D91-62CE-4938-AB61-970C61BB1E4A}"/>
    <cellStyle name="Heading 3 2 17 15 4" xfId="2457" xr:uid="{8796F997-88DC-4854-B6A1-876C517FDFAD}"/>
    <cellStyle name="Heading 3 2 17 15 4 2" xfId="2458" xr:uid="{91CC803C-683B-4740-8F44-8660D10A4A99}"/>
    <cellStyle name="Heading 3 2 17 16" xfId="2459" xr:uid="{01D438F7-0BFD-4E4F-9159-B6A68A14A858}"/>
    <cellStyle name="Heading 3 2 17 16 2" xfId="2460" xr:uid="{B04FDC54-4007-4152-BB7F-C89D29E64C96}"/>
    <cellStyle name="Heading 3 2 17 17" xfId="2461" xr:uid="{11B1439A-B374-4E27-A74F-B895FDAC1914}"/>
    <cellStyle name="Heading 3 2 17 17 2" xfId="2462" xr:uid="{07EFBA70-83E9-4474-A6EC-3D817F363F01}"/>
    <cellStyle name="Heading 3 2 17 18" xfId="2463" xr:uid="{187DAF79-7FAB-46F9-B590-370454FEFB67}"/>
    <cellStyle name="Heading 3 2 17 18 2" xfId="2464" xr:uid="{119A7D5A-B0F9-4957-8E59-2C4B4103026B}"/>
    <cellStyle name="Heading 3 2 17 19" xfId="2465" xr:uid="{75D82F74-83D6-4E74-8476-5CCA702E0AD8}"/>
    <cellStyle name="Heading 3 2 17 2" xfId="2466" xr:uid="{F0D283C3-0C3B-47F4-85D3-C70BE4DFDCF5}"/>
    <cellStyle name="Heading 3 2 17 2 2" xfId="2467" xr:uid="{81D6C52E-E5CC-40D4-9664-EC5147BDAC82}"/>
    <cellStyle name="Heading 3 2 17 2 2 2" xfId="2468" xr:uid="{1654EDC2-350C-4DEE-A266-D6ED51F9F13B}"/>
    <cellStyle name="Heading 3 2 17 2 3" xfId="2469" xr:uid="{DA7F0DA4-1C70-4A71-8E66-68030C925A3B}"/>
    <cellStyle name="Heading 3 2 17 2 3 2" xfId="2470" xr:uid="{97B2B25E-E888-4905-AE94-B606C1A817B4}"/>
    <cellStyle name="Heading 3 2 17 2 4" xfId="2471" xr:uid="{CAAB9767-C763-45AA-9C1B-27B2E0197E09}"/>
    <cellStyle name="Heading 3 2 17 2 4 2" xfId="2472" xr:uid="{B0DACE71-7B13-42D5-BBC9-42ED6878770C}"/>
    <cellStyle name="Heading 3 2 17 20" xfId="2473" xr:uid="{152B05E5-659E-4873-BA2A-D6ED1426A77B}"/>
    <cellStyle name="Heading 3 2 17 21" xfId="2474" xr:uid="{F07ED70A-BF13-4453-88E2-4E0C29C47E90}"/>
    <cellStyle name="Heading 3 2 17 22" xfId="2475" xr:uid="{6D50024E-AB57-4F5E-B3A4-11B85836C957}"/>
    <cellStyle name="Heading 3 2 17 23" xfId="2476" xr:uid="{F4543C4F-23B2-4FA6-AD98-EB3512352FC2}"/>
    <cellStyle name="Heading 3 2 17 24" xfId="2477" xr:uid="{3496146A-068C-48C4-A8F6-C328E79CABB0}"/>
    <cellStyle name="Heading 3 2 17 25" xfId="2478" xr:uid="{A5347B7C-A97A-4C31-9BC2-1A68FA3F9C5C}"/>
    <cellStyle name="Heading 3 2 17 3" xfId="2479" xr:uid="{D8BB114A-03ED-4820-9AD1-8E3AFB6AD918}"/>
    <cellStyle name="Heading 3 2 17 3 2" xfId="2480" xr:uid="{79FF94C9-87D2-4D46-BCB3-3D2E3FEB1B8B}"/>
    <cellStyle name="Heading 3 2 17 3 2 2" xfId="2481" xr:uid="{422B895B-B998-4149-8C43-F8E1CD4E184A}"/>
    <cellStyle name="Heading 3 2 17 3 3" xfId="2482" xr:uid="{3C610390-0CFF-4F31-8808-84D053F657FA}"/>
    <cellStyle name="Heading 3 2 17 3 3 2" xfId="2483" xr:uid="{642939E7-4855-4650-86E7-B36BCCB709B9}"/>
    <cellStyle name="Heading 3 2 17 3 4" xfId="2484" xr:uid="{6F64FA95-5DA5-4EAC-A026-A375D7B454B7}"/>
    <cellStyle name="Heading 3 2 17 3 4 2" xfId="2485" xr:uid="{AD3A95D8-8A15-4E10-839E-2076565CCE1D}"/>
    <cellStyle name="Heading 3 2 17 4" xfId="2486" xr:uid="{69808E17-BA0A-4104-B61C-EC9962BEF057}"/>
    <cellStyle name="Heading 3 2 17 4 2" xfId="2487" xr:uid="{FBE107F8-432E-4A78-B3B3-9E3A0FFF4FFC}"/>
    <cellStyle name="Heading 3 2 17 4 2 2" xfId="2488" xr:uid="{FB2822E4-B3A6-4067-8B0A-254444A2E2E2}"/>
    <cellStyle name="Heading 3 2 17 4 3" xfId="2489" xr:uid="{564CBB5E-B172-41D3-8701-1FA0AAF6E720}"/>
    <cellStyle name="Heading 3 2 17 4 3 2" xfId="2490" xr:uid="{974DF579-B2CF-499F-9D32-0B471481AA4E}"/>
    <cellStyle name="Heading 3 2 17 4 4" xfId="2491" xr:uid="{1889B288-BE0B-40A0-9B56-6A1C11B632CE}"/>
    <cellStyle name="Heading 3 2 17 4 4 2" xfId="2492" xr:uid="{9140C341-A937-4F8B-BBE8-F70AFA2B2C08}"/>
    <cellStyle name="Heading 3 2 17 5" xfId="2493" xr:uid="{EA29FDB8-0DED-4ACA-9CF9-C24E3756456F}"/>
    <cellStyle name="Heading 3 2 17 5 2" xfId="2494" xr:uid="{19870B13-4495-4B28-A601-815388357080}"/>
    <cellStyle name="Heading 3 2 17 5 2 2" xfId="2495" xr:uid="{D23395AF-E3D0-4DF3-8900-3EF1A10B2049}"/>
    <cellStyle name="Heading 3 2 17 5 3" xfId="2496" xr:uid="{029154EC-2D83-4868-92C8-D96FA0179589}"/>
    <cellStyle name="Heading 3 2 17 5 3 2" xfId="2497" xr:uid="{F1796808-AB09-420F-9EB9-160DF3D44176}"/>
    <cellStyle name="Heading 3 2 17 5 4" xfId="2498" xr:uid="{9D9268CD-C0C0-451E-BA2C-AE0DC77BE185}"/>
    <cellStyle name="Heading 3 2 17 5 4 2" xfId="2499" xr:uid="{D3981F5A-8EAA-45DC-A3B5-926625E241B0}"/>
    <cellStyle name="Heading 3 2 17 6" xfId="2500" xr:uid="{BE6A9194-1EAC-4B9A-8E75-156BA0D05A61}"/>
    <cellStyle name="Heading 3 2 17 6 2" xfId="2501" xr:uid="{36EE5D99-2202-41F6-B9E7-C8EDA675E914}"/>
    <cellStyle name="Heading 3 2 17 6 2 2" xfId="2502" xr:uid="{940D5F0D-5DBE-4350-A12E-55F13D9D0418}"/>
    <cellStyle name="Heading 3 2 17 6 3" xfId="2503" xr:uid="{B5E587AD-3222-4041-B8C7-B35FB141AC6A}"/>
    <cellStyle name="Heading 3 2 17 6 3 2" xfId="2504" xr:uid="{CD9F3D27-7F54-47B6-9349-97128772E50F}"/>
    <cellStyle name="Heading 3 2 17 6 4" xfId="2505" xr:uid="{9B6398B3-1775-483A-BA88-46132F7AF28A}"/>
    <cellStyle name="Heading 3 2 17 6 4 2" xfId="2506" xr:uid="{842D8966-771F-4427-A666-740DF0821AA9}"/>
    <cellStyle name="Heading 3 2 17 7" xfId="2507" xr:uid="{07CE509B-001C-42AA-99D4-456784472C0A}"/>
    <cellStyle name="Heading 3 2 17 7 2" xfId="2508" xr:uid="{806BB1F8-EF94-4121-A276-2A89F4C11C75}"/>
    <cellStyle name="Heading 3 2 17 7 2 2" xfId="2509" xr:uid="{9DFCC0C5-4DFC-453E-8D99-D4A335BF4C34}"/>
    <cellStyle name="Heading 3 2 17 7 3" xfId="2510" xr:uid="{C5BA7A9B-1693-4403-8937-DDF8D8EC9BDA}"/>
    <cellStyle name="Heading 3 2 17 7 3 2" xfId="2511" xr:uid="{B0DA78E8-3844-4E2C-A5CB-3FB8AF9F08BB}"/>
    <cellStyle name="Heading 3 2 17 7 4" xfId="2512" xr:uid="{A0BB73C1-4B62-4216-B11A-B6C9027166A6}"/>
    <cellStyle name="Heading 3 2 17 7 4 2" xfId="2513" xr:uid="{C7C953C2-100A-4C7A-9D8B-FA72EBF48EE2}"/>
    <cellStyle name="Heading 3 2 17 8" xfId="2514" xr:uid="{6FC39EB9-FEBE-4081-AC23-916AF8B455C9}"/>
    <cellStyle name="Heading 3 2 17 8 2" xfId="2515" xr:uid="{143E0BC3-2DD2-4D48-8723-18739A5148DD}"/>
    <cellStyle name="Heading 3 2 17 8 2 2" xfId="2516" xr:uid="{B6476C9D-AD36-48D7-8BB0-988E854B3266}"/>
    <cellStyle name="Heading 3 2 17 8 3" xfId="2517" xr:uid="{7BA143A6-DFE8-4D87-94BD-4D1B20DD492D}"/>
    <cellStyle name="Heading 3 2 17 8 3 2" xfId="2518" xr:uid="{4A45AAF5-276E-44DA-B33C-F511EECECC51}"/>
    <cellStyle name="Heading 3 2 17 8 4" xfId="2519" xr:uid="{6917E6A1-3AB2-4E9A-A909-ABAE9C00CD72}"/>
    <cellStyle name="Heading 3 2 17 8 4 2" xfId="2520" xr:uid="{87C3A933-68EE-4CEB-BA76-57E4CC4959CE}"/>
    <cellStyle name="Heading 3 2 17 9" xfId="2521" xr:uid="{4AE462E0-87DD-4E3F-8FD2-8F0DB700587B}"/>
    <cellStyle name="Heading 3 2 17 9 2" xfId="2522" xr:uid="{7FE73CE9-E27B-4AD4-B88D-EF9D93296207}"/>
    <cellStyle name="Heading 3 2 17 9 2 2" xfId="2523" xr:uid="{83936176-D409-4E23-8217-2CD2652D4168}"/>
    <cellStyle name="Heading 3 2 17 9 3" xfId="2524" xr:uid="{D26B9728-16FC-4F6E-86FC-47EC4764D363}"/>
    <cellStyle name="Heading 3 2 17 9 3 2" xfId="2525" xr:uid="{6AD37C7F-4688-4562-A734-C617F4A7EC8E}"/>
    <cellStyle name="Heading 3 2 17 9 4" xfId="2526" xr:uid="{C314BA2F-BBCE-42D4-87D7-C0918742B8AB}"/>
    <cellStyle name="Heading 3 2 17 9 4 2" xfId="2527" xr:uid="{2A8EED1D-9EDC-4890-BDF9-186B305931AB}"/>
    <cellStyle name="Heading 3 2 18" xfId="2528" xr:uid="{FBA57234-F494-44CA-B57C-6BC9D4639B95}"/>
    <cellStyle name="Heading 3 2 18 10" xfId="2529" xr:uid="{9AA310C5-9012-4D27-81F5-4ED75FD3DD76}"/>
    <cellStyle name="Heading 3 2 18 10 2" xfId="2530" xr:uid="{DA7E45A6-B401-4F3D-BF8E-EE178B3B43F9}"/>
    <cellStyle name="Heading 3 2 18 10 2 2" xfId="2531" xr:uid="{BFAF6E91-D2B2-49AA-92BD-03A4AD105C9C}"/>
    <cellStyle name="Heading 3 2 18 10 3" xfId="2532" xr:uid="{9C862306-0CAE-47B9-AF85-E769E9027B59}"/>
    <cellStyle name="Heading 3 2 18 10 3 2" xfId="2533" xr:uid="{FA20FD70-2F86-4B33-90F8-01AF1E9BF447}"/>
    <cellStyle name="Heading 3 2 18 10 4" xfId="2534" xr:uid="{7970171A-15BE-470E-B178-3E9366239E64}"/>
    <cellStyle name="Heading 3 2 18 10 4 2" xfId="2535" xr:uid="{2A63A2FE-C70F-4CF8-8A61-849E19B389B6}"/>
    <cellStyle name="Heading 3 2 18 11" xfId="2536" xr:uid="{6322F8D6-FF5D-4835-9103-FE058D1975BA}"/>
    <cellStyle name="Heading 3 2 18 11 2" xfId="2537" xr:uid="{4C415602-210F-4492-9ADF-89E0C7009396}"/>
    <cellStyle name="Heading 3 2 18 11 2 2" xfId="2538" xr:uid="{B3FC9128-B180-4E76-B711-DB62063345AD}"/>
    <cellStyle name="Heading 3 2 18 11 3" xfId="2539" xr:uid="{88DABCCB-0AF6-4371-A67E-165C9DFE7B90}"/>
    <cellStyle name="Heading 3 2 18 11 3 2" xfId="2540" xr:uid="{0B215508-DB2A-4684-B306-CEAF1D6E60A6}"/>
    <cellStyle name="Heading 3 2 18 11 4" xfId="2541" xr:uid="{6A561702-0154-4098-9D5B-EC18E755BF85}"/>
    <cellStyle name="Heading 3 2 18 11 4 2" xfId="2542" xr:uid="{B735E406-F740-41B8-83B3-F1BC14F0E67D}"/>
    <cellStyle name="Heading 3 2 18 12" xfId="2543" xr:uid="{73EF4C36-3F1A-49EB-A258-5FF991AF2206}"/>
    <cellStyle name="Heading 3 2 18 12 2" xfId="2544" xr:uid="{42764FD7-12E8-458A-9548-DC76CCEDB22D}"/>
    <cellStyle name="Heading 3 2 18 12 2 2" xfId="2545" xr:uid="{21815431-1EFF-4AF0-A861-AA3BE8E8F53B}"/>
    <cellStyle name="Heading 3 2 18 12 3" xfId="2546" xr:uid="{DC517C6B-C92A-492C-84AE-ECA9551EAA7F}"/>
    <cellStyle name="Heading 3 2 18 12 3 2" xfId="2547" xr:uid="{EE69B168-BADC-4CE7-8F63-E136666FCC7D}"/>
    <cellStyle name="Heading 3 2 18 12 4" xfId="2548" xr:uid="{7D0BD70C-1C6A-4553-A9AC-0D4A934B526F}"/>
    <cellStyle name="Heading 3 2 18 12 4 2" xfId="2549" xr:uid="{C6E5B3AD-92A6-46A5-BBCC-CE9C46475117}"/>
    <cellStyle name="Heading 3 2 18 13" xfId="2550" xr:uid="{9581EB37-3550-4952-8F0E-121D850A8D91}"/>
    <cellStyle name="Heading 3 2 18 13 2" xfId="2551" xr:uid="{DFE18F2E-D663-423E-9D40-9186803D13E5}"/>
    <cellStyle name="Heading 3 2 18 13 2 2" xfId="2552" xr:uid="{54BD053A-C5AE-4778-9C77-25B05CDEBA8E}"/>
    <cellStyle name="Heading 3 2 18 13 3" xfId="2553" xr:uid="{81AF2099-4995-4D90-81BD-4940F42B4366}"/>
    <cellStyle name="Heading 3 2 18 13 3 2" xfId="2554" xr:uid="{2F3C015C-9D8A-4DD4-8945-38CB66EBE1C6}"/>
    <cellStyle name="Heading 3 2 18 13 4" xfId="2555" xr:uid="{CB0D9F29-00B8-45E4-B08E-C14B73387CCB}"/>
    <cellStyle name="Heading 3 2 18 13 4 2" xfId="2556" xr:uid="{B56A93DF-DB18-425E-AD4B-89F2C1CF9FB6}"/>
    <cellStyle name="Heading 3 2 18 14" xfId="2557" xr:uid="{15E00565-4E00-4DBB-99EA-31AAD97ABA8F}"/>
    <cellStyle name="Heading 3 2 18 14 2" xfId="2558" xr:uid="{E11063C3-A657-4CDD-97FE-70771E5EC4AD}"/>
    <cellStyle name="Heading 3 2 18 14 2 2" xfId="2559" xr:uid="{0A8FEC75-28FA-478E-802A-94C160A3612B}"/>
    <cellStyle name="Heading 3 2 18 14 3" xfId="2560" xr:uid="{525F4DC6-56A0-4536-93C4-73D4D5D61771}"/>
    <cellStyle name="Heading 3 2 18 14 3 2" xfId="2561" xr:uid="{DE368E0C-027E-4C79-AC7E-29500D18465B}"/>
    <cellStyle name="Heading 3 2 18 14 4" xfId="2562" xr:uid="{5BB25828-6F60-4A58-A2AE-7071D6DD6C7D}"/>
    <cellStyle name="Heading 3 2 18 14 4 2" xfId="2563" xr:uid="{EF106310-9A3E-4A3B-BAF3-9DAFD99DB7F6}"/>
    <cellStyle name="Heading 3 2 18 15" xfId="2564" xr:uid="{C55D132A-07B8-4272-8AAD-59429AC6E426}"/>
    <cellStyle name="Heading 3 2 18 15 2" xfId="2565" xr:uid="{0E170BA0-0271-4598-AD47-CAD10EC287E7}"/>
    <cellStyle name="Heading 3 2 18 15 2 2" xfId="2566" xr:uid="{73EA9BCD-4084-4481-8745-F8D36C1896E0}"/>
    <cellStyle name="Heading 3 2 18 15 3" xfId="2567" xr:uid="{BAFBC87C-5565-47E7-AAEB-D0642D573121}"/>
    <cellStyle name="Heading 3 2 18 15 3 2" xfId="2568" xr:uid="{13C728C6-2FA3-44FE-B80C-7AA9236BAF6C}"/>
    <cellStyle name="Heading 3 2 18 15 4" xfId="2569" xr:uid="{67D09BC0-6341-438F-9788-F92A1119E32F}"/>
    <cellStyle name="Heading 3 2 18 15 4 2" xfId="2570" xr:uid="{DEBA1957-3D2F-4AC3-9DBA-CF782F235053}"/>
    <cellStyle name="Heading 3 2 18 16" xfId="2571" xr:uid="{298DF6BB-9DB7-4C70-93A2-3AEB6838FB2D}"/>
    <cellStyle name="Heading 3 2 18 16 2" xfId="2572" xr:uid="{567BE6B7-0AC2-4DDE-AB63-02DE0AA44FC2}"/>
    <cellStyle name="Heading 3 2 18 17" xfId="2573" xr:uid="{EEB4F7E1-504E-4EE0-BFBD-9B89E0FAB2AA}"/>
    <cellStyle name="Heading 3 2 18 17 2" xfId="2574" xr:uid="{7195D298-1585-442C-AAA0-3B0F87646C8A}"/>
    <cellStyle name="Heading 3 2 18 18" xfId="2575" xr:uid="{1DCAD5E1-714D-4905-A244-1350C7496274}"/>
    <cellStyle name="Heading 3 2 18 18 2" xfId="2576" xr:uid="{4371EF77-4238-43CA-AFB8-1E15A476A6B1}"/>
    <cellStyle name="Heading 3 2 18 19" xfId="2577" xr:uid="{5BFC1B7F-5F2A-4789-870A-A6DE0F21B9DA}"/>
    <cellStyle name="Heading 3 2 18 2" xfId="2578" xr:uid="{6C997527-4E1A-438D-BE62-7854ADA90602}"/>
    <cellStyle name="Heading 3 2 18 2 2" xfId="2579" xr:uid="{9FC219CA-6E8C-4D80-8F42-C7D23F46FC99}"/>
    <cellStyle name="Heading 3 2 18 2 2 2" xfId="2580" xr:uid="{C2927794-688D-4087-8CB1-F93F9B003228}"/>
    <cellStyle name="Heading 3 2 18 2 3" xfId="2581" xr:uid="{728EAD96-FF45-4708-8A78-430E3FEDABDB}"/>
    <cellStyle name="Heading 3 2 18 2 3 2" xfId="2582" xr:uid="{68D50C0C-BF31-4F76-8EDA-F38552B5FEA2}"/>
    <cellStyle name="Heading 3 2 18 2 4" xfId="2583" xr:uid="{BB7004A2-5076-4A5A-8DED-709BC346C46E}"/>
    <cellStyle name="Heading 3 2 18 2 4 2" xfId="2584" xr:uid="{D9209ADF-4315-42EC-89BD-60C93977199F}"/>
    <cellStyle name="Heading 3 2 18 20" xfId="2585" xr:uid="{EAE87708-8AC9-4520-94AD-89A568978EB6}"/>
    <cellStyle name="Heading 3 2 18 21" xfId="2586" xr:uid="{EF9C675D-946A-41AA-89E8-B3A9771F7DB7}"/>
    <cellStyle name="Heading 3 2 18 22" xfId="2587" xr:uid="{E8DBAFBE-1524-4242-8E95-630BBFFB5258}"/>
    <cellStyle name="Heading 3 2 18 23" xfId="2588" xr:uid="{F4931655-8682-4DA9-A500-DC311127DF2B}"/>
    <cellStyle name="Heading 3 2 18 24" xfId="2589" xr:uid="{8AC45361-B2BA-4717-AA62-5FCCF6CBDFA3}"/>
    <cellStyle name="Heading 3 2 18 25" xfId="2590" xr:uid="{DB675E22-9323-47C6-B77E-F0B2EFF673E6}"/>
    <cellStyle name="Heading 3 2 18 3" xfId="2591" xr:uid="{2B21ABAC-86F1-42D0-B896-37DFC6D45755}"/>
    <cellStyle name="Heading 3 2 18 3 2" xfId="2592" xr:uid="{69FB761E-99D0-40BD-A816-230EC6B4521F}"/>
    <cellStyle name="Heading 3 2 18 3 2 2" xfId="2593" xr:uid="{CE05717F-72E1-4108-A322-3BE9320A4A5F}"/>
    <cellStyle name="Heading 3 2 18 3 3" xfId="2594" xr:uid="{842DD0E0-41FA-483A-BA19-28B36E430CB0}"/>
    <cellStyle name="Heading 3 2 18 3 3 2" xfId="2595" xr:uid="{48B56387-9CEB-4983-B346-5C5EBD8579AA}"/>
    <cellStyle name="Heading 3 2 18 3 4" xfId="2596" xr:uid="{9A12A5CD-AF45-4A1F-BA7F-EB042DD74F88}"/>
    <cellStyle name="Heading 3 2 18 3 4 2" xfId="2597" xr:uid="{421A670F-58C2-4628-8F7B-EF53B1B17D64}"/>
    <cellStyle name="Heading 3 2 18 4" xfId="2598" xr:uid="{62BC4365-334E-4078-99A2-37C2F683C526}"/>
    <cellStyle name="Heading 3 2 18 4 2" xfId="2599" xr:uid="{8399051C-D661-428C-8C26-BA28340D76DE}"/>
    <cellStyle name="Heading 3 2 18 4 2 2" xfId="2600" xr:uid="{F41A962A-25CB-4A37-8B35-091D1AA0E776}"/>
    <cellStyle name="Heading 3 2 18 4 3" xfId="2601" xr:uid="{E032003A-30B0-44D7-803E-42B7F9456D59}"/>
    <cellStyle name="Heading 3 2 18 4 3 2" xfId="2602" xr:uid="{776B20F9-E966-48FA-A803-66D57B747794}"/>
    <cellStyle name="Heading 3 2 18 4 4" xfId="2603" xr:uid="{7E645BF6-28B3-44B0-A186-F5B88F704858}"/>
    <cellStyle name="Heading 3 2 18 4 4 2" xfId="2604" xr:uid="{6EC5FF6C-E7C5-4F9A-9C08-9735926F68F9}"/>
    <cellStyle name="Heading 3 2 18 5" xfId="2605" xr:uid="{4BEAB256-43FE-46E2-9146-B386B6E204E1}"/>
    <cellStyle name="Heading 3 2 18 5 2" xfId="2606" xr:uid="{504923FE-2833-4974-89EE-FEC8B9F71744}"/>
    <cellStyle name="Heading 3 2 18 5 2 2" xfId="2607" xr:uid="{503CEA5E-76C9-4164-9A27-1D951E25F965}"/>
    <cellStyle name="Heading 3 2 18 5 3" xfId="2608" xr:uid="{5E196603-8B1C-498E-8B14-AFE4177F243D}"/>
    <cellStyle name="Heading 3 2 18 5 3 2" xfId="2609" xr:uid="{9C1FE12D-0A5F-4D08-BEBF-2E871CDF5195}"/>
    <cellStyle name="Heading 3 2 18 5 4" xfId="2610" xr:uid="{26E16CC4-3B60-4A8D-BF12-57C3EDD81872}"/>
    <cellStyle name="Heading 3 2 18 5 4 2" xfId="2611" xr:uid="{D5BD94D1-2EB4-457A-8479-4F63863F9350}"/>
    <cellStyle name="Heading 3 2 18 6" xfId="2612" xr:uid="{D2FDAD10-CA1C-4007-AF65-01136B64DAAA}"/>
    <cellStyle name="Heading 3 2 18 6 2" xfId="2613" xr:uid="{3F50F444-8102-4489-B418-5802AAF7206E}"/>
    <cellStyle name="Heading 3 2 18 6 2 2" xfId="2614" xr:uid="{6D75090A-7AA3-4E26-94E2-9BDD5C54833B}"/>
    <cellStyle name="Heading 3 2 18 6 3" xfId="2615" xr:uid="{2F7D0596-116E-406D-BFA8-F2FA2C6DFE55}"/>
    <cellStyle name="Heading 3 2 18 6 3 2" xfId="2616" xr:uid="{97270239-CCCB-4ED8-B3FC-8C7E1F4794B0}"/>
    <cellStyle name="Heading 3 2 18 6 4" xfId="2617" xr:uid="{22E2CB3C-09FD-4840-A1A7-ECD27E38913E}"/>
    <cellStyle name="Heading 3 2 18 6 4 2" xfId="2618" xr:uid="{E6364419-3671-47E5-9934-31CB2C6AC38C}"/>
    <cellStyle name="Heading 3 2 18 7" xfId="2619" xr:uid="{79B35854-17ED-4AA3-8B17-A1D63D680E0C}"/>
    <cellStyle name="Heading 3 2 18 7 2" xfId="2620" xr:uid="{B4AAD8D1-E8B1-47F9-896C-AAF4AB91536C}"/>
    <cellStyle name="Heading 3 2 18 7 2 2" xfId="2621" xr:uid="{D72475DF-FB86-4997-AF5E-DADC0A5AA198}"/>
    <cellStyle name="Heading 3 2 18 7 3" xfId="2622" xr:uid="{6AC832C1-BB9A-4834-9ECA-CF3F4FB8704E}"/>
    <cellStyle name="Heading 3 2 18 7 3 2" xfId="2623" xr:uid="{3209B477-7116-4CCF-B102-369373EC5AEA}"/>
    <cellStyle name="Heading 3 2 18 7 4" xfId="2624" xr:uid="{5936C8A3-B52F-41E4-B6BA-36D0595F6E22}"/>
    <cellStyle name="Heading 3 2 18 7 4 2" xfId="2625" xr:uid="{C7AE588F-4EAE-4553-88FC-62BDFF7A61CE}"/>
    <cellStyle name="Heading 3 2 18 8" xfId="2626" xr:uid="{28F233EB-6467-4866-8B38-6EC856001779}"/>
    <cellStyle name="Heading 3 2 18 8 2" xfId="2627" xr:uid="{0903E651-A5C1-424A-BC9F-C2243AB68945}"/>
    <cellStyle name="Heading 3 2 18 8 2 2" xfId="2628" xr:uid="{89D96DF8-8DD6-4B65-9CD5-3CFC99FE6ED9}"/>
    <cellStyle name="Heading 3 2 18 8 3" xfId="2629" xr:uid="{24C8AE71-8436-4B7C-BDF8-23764B43CDB4}"/>
    <cellStyle name="Heading 3 2 18 8 3 2" xfId="2630" xr:uid="{0045A08F-D123-49B7-9BF6-738B96E445FD}"/>
    <cellStyle name="Heading 3 2 18 8 4" xfId="2631" xr:uid="{44A9EE8E-86B1-431B-874B-2E42C05F902B}"/>
    <cellStyle name="Heading 3 2 18 8 4 2" xfId="2632" xr:uid="{723E83F0-0209-4AE4-82E8-0CF17E5D5C36}"/>
    <cellStyle name="Heading 3 2 18 9" xfId="2633" xr:uid="{249B3542-C5B3-4D70-B3EC-716B1EC36723}"/>
    <cellStyle name="Heading 3 2 18 9 2" xfId="2634" xr:uid="{7F3E9656-B303-4970-80C9-1F0ED28012E7}"/>
    <cellStyle name="Heading 3 2 18 9 2 2" xfId="2635" xr:uid="{68DBD219-0125-4C75-8F7E-8231D879D454}"/>
    <cellStyle name="Heading 3 2 18 9 3" xfId="2636" xr:uid="{7B709AAF-14D1-4205-935B-B959E87A46F1}"/>
    <cellStyle name="Heading 3 2 18 9 3 2" xfId="2637" xr:uid="{2CC95199-763A-4604-BAC8-0EDE64D5AFCF}"/>
    <cellStyle name="Heading 3 2 18 9 4" xfId="2638" xr:uid="{6A517F33-C855-4AAD-8077-B75E8969C928}"/>
    <cellStyle name="Heading 3 2 18 9 4 2" xfId="2639" xr:uid="{20013398-D18F-47B3-8F80-6C7234740D92}"/>
    <cellStyle name="Heading 3 2 19" xfId="2640" xr:uid="{1DAF18C2-9477-4B67-8FD5-9B6DBE98EE50}"/>
    <cellStyle name="Heading 3 2 19 10" xfId="2641" xr:uid="{A1B28CB5-D1CB-4442-A7D0-090931185BEB}"/>
    <cellStyle name="Heading 3 2 19 10 2" xfId="2642" xr:uid="{AB475FB6-A803-492A-ACED-959325FEF1E5}"/>
    <cellStyle name="Heading 3 2 19 10 2 2" xfId="2643" xr:uid="{98A99626-CFDC-469B-8826-2B062E05AC97}"/>
    <cellStyle name="Heading 3 2 19 10 3" xfId="2644" xr:uid="{6C67264D-E10D-4429-96BB-2B8E787A1C00}"/>
    <cellStyle name="Heading 3 2 19 10 3 2" xfId="2645" xr:uid="{D149A498-9711-48BE-A8AE-FA614B30743D}"/>
    <cellStyle name="Heading 3 2 19 10 4" xfId="2646" xr:uid="{EA597F73-93FB-4D1D-BE84-544FF16E385C}"/>
    <cellStyle name="Heading 3 2 19 10 4 2" xfId="2647" xr:uid="{F0496F46-BE11-4795-BA9D-C303248A2871}"/>
    <cellStyle name="Heading 3 2 19 11" xfId="2648" xr:uid="{4811C690-DA90-493A-A1D0-C5915C967E12}"/>
    <cellStyle name="Heading 3 2 19 11 2" xfId="2649" xr:uid="{9C5602BA-243E-4A7A-85E6-07F4F87E2144}"/>
    <cellStyle name="Heading 3 2 19 11 2 2" xfId="2650" xr:uid="{7818B89B-E6FB-44A8-8012-39C684329BD0}"/>
    <cellStyle name="Heading 3 2 19 11 3" xfId="2651" xr:uid="{A2A53228-8975-480C-A60D-CC6C50D46B68}"/>
    <cellStyle name="Heading 3 2 19 11 3 2" xfId="2652" xr:uid="{8DFC3234-FBEA-4221-9DB6-7517E19C42CD}"/>
    <cellStyle name="Heading 3 2 19 11 4" xfId="2653" xr:uid="{A1D00157-E37F-4F40-AEA7-05BB62515C79}"/>
    <cellStyle name="Heading 3 2 19 11 4 2" xfId="2654" xr:uid="{EF016F76-5711-4173-9A2A-FE5B471D582F}"/>
    <cellStyle name="Heading 3 2 19 12" xfId="2655" xr:uid="{73E7E8BE-7B2D-4E47-8F8D-E0262F29871B}"/>
    <cellStyle name="Heading 3 2 19 12 2" xfId="2656" xr:uid="{71F6552D-E190-4E1C-AC14-57089C733845}"/>
    <cellStyle name="Heading 3 2 19 12 2 2" xfId="2657" xr:uid="{204F52E6-A1E6-4D82-AAB1-10ACBE0E0567}"/>
    <cellStyle name="Heading 3 2 19 12 3" xfId="2658" xr:uid="{2258F4EF-188B-4496-ADE0-323709370651}"/>
    <cellStyle name="Heading 3 2 19 12 3 2" xfId="2659" xr:uid="{DE33DA45-EF83-4E8D-BF41-2025E77FD294}"/>
    <cellStyle name="Heading 3 2 19 12 4" xfId="2660" xr:uid="{1F90687F-0383-4979-A316-C26382D00020}"/>
    <cellStyle name="Heading 3 2 19 12 4 2" xfId="2661" xr:uid="{C13AB456-8E4E-42AE-B0A7-B536195408DE}"/>
    <cellStyle name="Heading 3 2 19 13" xfId="2662" xr:uid="{CD4D4877-D940-4EC7-8EFA-ACB0B59924DD}"/>
    <cellStyle name="Heading 3 2 19 13 2" xfId="2663" xr:uid="{F871EB4B-ED6D-466F-9946-37798174C131}"/>
    <cellStyle name="Heading 3 2 19 13 2 2" xfId="2664" xr:uid="{CBADCF6B-389B-4CB9-8970-C42E96262571}"/>
    <cellStyle name="Heading 3 2 19 13 3" xfId="2665" xr:uid="{6F969922-E941-4456-A1C1-7E9736B49FBD}"/>
    <cellStyle name="Heading 3 2 19 13 3 2" xfId="2666" xr:uid="{287B71CD-487B-461F-8E06-D44A6C5209EF}"/>
    <cellStyle name="Heading 3 2 19 13 4" xfId="2667" xr:uid="{3B300092-B639-402E-A3B1-5700E444A697}"/>
    <cellStyle name="Heading 3 2 19 13 4 2" xfId="2668" xr:uid="{983F5BDB-A1CF-40DF-A264-FBEE43FA3188}"/>
    <cellStyle name="Heading 3 2 19 14" xfId="2669" xr:uid="{EB10A5CC-1569-436D-8D72-D9866232607F}"/>
    <cellStyle name="Heading 3 2 19 14 2" xfId="2670" xr:uid="{7A24744B-DB41-4FB1-AA45-24019CB70246}"/>
    <cellStyle name="Heading 3 2 19 14 2 2" xfId="2671" xr:uid="{745EFF6E-1B8B-4466-967D-743D375029FB}"/>
    <cellStyle name="Heading 3 2 19 14 3" xfId="2672" xr:uid="{7294B74B-FB8A-471B-A795-A4E6512E5EAA}"/>
    <cellStyle name="Heading 3 2 19 14 3 2" xfId="2673" xr:uid="{01A24ED8-CDD5-4FA6-8C59-FC0906DE4B66}"/>
    <cellStyle name="Heading 3 2 19 14 4" xfId="2674" xr:uid="{6E13DD3B-8505-41E5-BB98-58EAF7601A89}"/>
    <cellStyle name="Heading 3 2 19 14 4 2" xfId="2675" xr:uid="{DACCDB15-C0F0-4FB9-9FAA-6927647FBCF3}"/>
    <cellStyle name="Heading 3 2 19 15" xfId="2676" xr:uid="{A25F7122-8718-4FB4-8E71-D3AF2113AA4D}"/>
    <cellStyle name="Heading 3 2 19 15 2" xfId="2677" xr:uid="{5F2F4B7A-404E-4EC6-9E10-B2BDFD07C620}"/>
    <cellStyle name="Heading 3 2 19 15 2 2" xfId="2678" xr:uid="{69AA9219-5BE3-42ED-919E-ECA585898285}"/>
    <cellStyle name="Heading 3 2 19 15 3" xfId="2679" xr:uid="{C8B0A137-62F8-4DC0-8C81-1D21C7874E60}"/>
    <cellStyle name="Heading 3 2 19 15 3 2" xfId="2680" xr:uid="{2AEB95EA-DD70-46A0-8007-F92019A65810}"/>
    <cellStyle name="Heading 3 2 19 15 4" xfId="2681" xr:uid="{5D01ADF8-6E54-48D7-968C-C034773659D8}"/>
    <cellStyle name="Heading 3 2 19 15 4 2" xfId="2682" xr:uid="{25106343-EB07-4FB9-B7B6-3B2CA0989B29}"/>
    <cellStyle name="Heading 3 2 19 16" xfId="2683" xr:uid="{2AD383C3-3D2F-4418-B9FB-7823A4DFC2C7}"/>
    <cellStyle name="Heading 3 2 19 16 2" xfId="2684" xr:uid="{AB02E795-03AF-4A18-BB95-AA36CFF1ACAB}"/>
    <cellStyle name="Heading 3 2 19 17" xfId="2685" xr:uid="{23A5DCA5-8593-45A3-AD6D-8C1D6B51C613}"/>
    <cellStyle name="Heading 3 2 19 17 2" xfId="2686" xr:uid="{6CF792EB-AAD0-412F-A4C4-E981A882E905}"/>
    <cellStyle name="Heading 3 2 19 18" xfId="2687" xr:uid="{63BBED51-76D4-48D6-B84A-DCAC284520EF}"/>
    <cellStyle name="Heading 3 2 19 18 2" xfId="2688" xr:uid="{55A920B0-1197-428E-B638-B7CD8CE61EB4}"/>
    <cellStyle name="Heading 3 2 19 19" xfId="2689" xr:uid="{D3F6F373-D6FD-455A-8864-F05BA96010B2}"/>
    <cellStyle name="Heading 3 2 19 2" xfId="2690" xr:uid="{26274E25-0D54-486F-BACB-484A7572CDEB}"/>
    <cellStyle name="Heading 3 2 19 2 2" xfId="2691" xr:uid="{A15CE125-3795-4422-89BC-28E48EDFD0C1}"/>
    <cellStyle name="Heading 3 2 19 2 2 2" xfId="2692" xr:uid="{A8E1F100-A1C2-4FAB-8353-1C25D5E6FC54}"/>
    <cellStyle name="Heading 3 2 19 2 3" xfId="2693" xr:uid="{EF324141-4CC9-4E08-9C36-5C5730AE1F48}"/>
    <cellStyle name="Heading 3 2 19 2 3 2" xfId="2694" xr:uid="{63C84D5D-B0E6-46A5-BBDC-FA750387F239}"/>
    <cellStyle name="Heading 3 2 19 2 4" xfId="2695" xr:uid="{9D76A091-8EEF-47EC-B550-82D1DA831A98}"/>
    <cellStyle name="Heading 3 2 19 2 4 2" xfId="2696" xr:uid="{3E3700EF-D0EB-4D17-94E9-66BB8343365D}"/>
    <cellStyle name="Heading 3 2 19 20" xfId="2697" xr:uid="{CC3838B3-4998-44B4-8BF2-2B11B6CA7968}"/>
    <cellStyle name="Heading 3 2 19 21" xfId="2698" xr:uid="{F2002A1A-C3A2-4950-978A-0E3D837EAA48}"/>
    <cellStyle name="Heading 3 2 19 22" xfId="2699" xr:uid="{36269BB4-637B-4A7B-AAFF-9104CC855118}"/>
    <cellStyle name="Heading 3 2 19 23" xfId="2700" xr:uid="{A22C1900-2BFD-4F9D-BDFB-4C500A9A6098}"/>
    <cellStyle name="Heading 3 2 19 24" xfId="2701" xr:uid="{28916872-08DC-46EB-B4FE-69CBCC9ABD55}"/>
    <cellStyle name="Heading 3 2 19 25" xfId="2702" xr:uid="{BDF6DCB9-6570-44CA-B20B-AF861E043CE5}"/>
    <cellStyle name="Heading 3 2 19 3" xfId="2703" xr:uid="{04244D49-BCE7-4915-A0E9-93F46C78FBEE}"/>
    <cellStyle name="Heading 3 2 19 3 2" xfId="2704" xr:uid="{1C90F54E-901C-420E-A071-23301B7FF45C}"/>
    <cellStyle name="Heading 3 2 19 3 2 2" xfId="2705" xr:uid="{9FD2D2D7-BEB7-4742-B247-FFDABC396715}"/>
    <cellStyle name="Heading 3 2 19 3 3" xfId="2706" xr:uid="{E3040919-9A27-4DC1-967D-6BF33E3E2120}"/>
    <cellStyle name="Heading 3 2 19 3 3 2" xfId="2707" xr:uid="{0081114C-CCF9-40F6-93F2-613104060126}"/>
    <cellStyle name="Heading 3 2 19 3 4" xfId="2708" xr:uid="{72FA5BC4-FDC8-4DC0-9BA8-E8790E5C2CC8}"/>
    <cellStyle name="Heading 3 2 19 3 4 2" xfId="2709" xr:uid="{AB2EDA74-7CEE-4D71-AD5B-C02558AF7226}"/>
    <cellStyle name="Heading 3 2 19 4" xfId="2710" xr:uid="{B6AD672D-82A8-4817-9FBD-A13183349D78}"/>
    <cellStyle name="Heading 3 2 19 4 2" xfId="2711" xr:uid="{C393A697-D451-4D1F-94FA-E45BC98FBE34}"/>
    <cellStyle name="Heading 3 2 19 4 2 2" xfId="2712" xr:uid="{E97661C1-15E0-49C3-AA92-BFA21539FF44}"/>
    <cellStyle name="Heading 3 2 19 4 3" xfId="2713" xr:uid="{B3270AA8-1B2D-4C67-94A2-98FD8DF207DA}"/>
    <cellStyle name="Heading 3 2 19 4 3 2" xfId="2714" xr:uid="{E4BBBD76-DE17-4800-BB8A-981158556DE0}"/>
    <cellStyle name="Heading 3 2 19 4 4" xfId="2715" xr:uid="{12A4BC9C-1778-44AB-B3BB-AAB2DA81227C}"/>
    <cellStyle name="Heading 3 2 19 4 4 2" xfId="2716" xr:uid="{6E798084-141A-4D7D-BEC5-B455CF86DE18}"/>
    <cellStyle name="Heading 3 2 19 5" xfId="2717" xr:uid="{3C43BF86-F137-49C5-9EC6-57FD10F4E7A6}"/>
    <cellStyle name="Heading 3 2 19 5 2" xfId="2718" xr:uid="{04FA34D3-F166-493F-AB8D-5FE98F664D55}"/>
    <cellStyle name="Heading 3 2 19 5 2 2" xfId="2719" xr:uid="{7EC36FEF-DDCE-42B5-867D-B5DFF55ED9C5}"/>
    <cellStyle name="Heading 3 2 19 5 3" xfId="2720" xr:uid="{19C1AC59-ECF0-491E-8458-4D9A7D5BA89F}"/>
    <cellStyle name="Heading 3 2 19 5 3 2" xfId="2721" xr:uid="{18D6E7D4-4DC1-483C-BBB9-75A57CFF3993}"/>
    <cellStyle name="Heading 3 2 19 5 4" xfId="2722" xr:uid="{BBC6F64B-2986-4C7D-9A04-C32BCF5D0970}"/>
    <cellStyle name="Heading 3 2 19 5 4 2" xfId="2723" xr:uid="{7564E172-35EF-400C-8C41-AFA7B4D656B4}"/>
    <cellStyle name="Heading 3 2 19 6" xfId="2724" xr:uid="{CDC5E910-875F-4403-8153-EC2BA83A0224}"/>
    <cellStyle name="Heading 3 2 19 6 2" xfId="2725" xr:uid="{237FE2F7-68BD-479A-AA20-A31BC6112C72}"/>
    <cellStyle name="Heading 3 2 19 6 2 2" xfId="2726" xr:uid="{51B8D840-295F-42E4-8DC1-CEDDBAA4234F}"/>
    <cellStyle name="Heading 3 2 19 6 3" xfId="2727" xr:uid="{7E3519D2-299D-4BDB-8BA5-58C6449E4721}"/>
    <cellStyle name="Heading 3 2 19 6 3 2" xfId="2728" xr:uid="{691246A3-4508-4DEF-B9D7-9C92BB155431}"/>
    <cellStyle name="Heading 3 2 19 6 4" xfId="2729" xr:uid="{44613D60-118F-4EF1-B1C5-10E4174CFD81}"/>
    <cellStyle name="Heading 3 2 19 6 4 2" xfId="2730" xr:uid="{00C19EF4-3C64-4E21-B95C-B14FC22F830B}"/>
    <cellStyle name="Heading 3 2 19 7" xfId="2731" xr:uid="{6861C1B3-114C-4AE7-9393-3F71B7F6A5B1}"/>
    <cellStyle name="Heading 3 2 19 7 2" xfId="2732" xr:uid="{BB338767-3B1D-4EB7-A627-06A9973ABE29}"/>
    <cellStyle name="Heading 3 2 19 7 2 2" xfId="2733" xr:uid="{9B46367C-6EE6-493C-A960-1CA2386EB0E7}"/>
    <cellStyle name="Heading 3 2 19 7 3" xfId="2734" xr:uid="{DB6E5021-873F-4FAE-91AC-888264BCAF43}"/>
    <cellStyle name="Heading 3 2 19 7 3 2" xfId="2735" xr:uid="{4276570C-2E30-4245-B74B-12CFD984BCD9}"/>
    <cellStyle name="Heading 3 2 19 7 4" xfId="2736" xr:uid="{C747815C-7BBD-4329-8F33-D22E9E8864C1}"/>
    <cellStyle name="Heading 3 2 19 7 4 2" xfId="2737" xr:uid="{E5FC751B-A964-474B-8C68-323CFFD01610}"/>
    <cellStyle name="Heading 3 2 19 8" xfId="2738" xr:uid="{1A867949-BF49-4C4B-A013-1B0EF78BF864}"/>
    <cellStyle name="Heading 3 2 19 8 2" xfId="2739" xr:uid="{C5D2B881-E3E9-43AF-8DB7-C62516952A8D}"/>
    <cellStyle name="Heading 3 2 19 8 2 2" xfId="2740" xr:uid="{D5B9CE9A-9C71-4570-A592-F00E1DD97738}"/>
    <cellStyle name="Heading 3 2 19 8 3" xfId="2741" xr:uid="{97CD1BCD-C426-4922-9121-D0F5A8B544F7}"/>
    <cellStyle name="Heading 3 2 19 8 3 2" xfId="2742" xr:uid="{B39281FF-2A6C-4CA2-BB22-017A9282E127}"/>
    <cellStyle name="Heading 3 2 19 8 4" xfId="2743" xr:uid="{C8F357F5-E7F9-4D91-B9F2-7F7E0C587D5A}"/>
    <cellStyle name="Heading 3 2 19 8 4 2" xfId="2744" xr:uid="{B159D234-BDE9-4459-AA96-C89B72401BCC}"/>
    <cellStyle name="Heading 3 2 19 9" xfId="2745" xr:uid="{5E5BFDEF-4066-4A5D-90EC-FA35D7A9586F}"/>
    <cellStyle name="Heading 3 2 19 9 2" xfId="2746" xr:uid="{EAF8015B-5C30-4B89-95DC-A8A517ABC2F9}"/>
    <cellStyle name="Heading 3 2 19 9 2 2" xfId="2747" xr:uid="{7F097D34-5245-4B21-ADD7-E60B71092732}"/>
    <cellStyle name="Heading 3 2 19 9 3" xfId="2748" xr:uid="{266BDFC0-95C0-4A5B-869D-7BEEE249D537}"/>
    <cellStyle name="Heading 3 2 19 9 3 2" xfId="2749" xr:uid="{B05B84FF-2A8E-4AE2-8648-260F69237823}"/>
    <cellStyle name="Heading 3 2 19 9 4" xfId="2750" xr:uid="{3AC9B7E6-A221-4C4C-966C-44CF4B2428CD}"/>
    <cellStyle name="Heading 3 2 19 9 4 2" xfId="2751" xr:uid="{3DF9B16C-2AC7-4DD5-B9E8-C361393C902A}"/>
    <cellStyle name="Heading 3 2 2" xfId="2752" xr:uid="{0DB7BA7C-C933-4C6A-B334-EF9FDB520A0B}"/>
    <cellStyle name="Heading 3 2 2 2" xfId="6501" xr:uid="{D484B31C-4455-4D1F-BA6D-72DF4187E82E}"/>
    <cellStyle name="Heading 3 2 20" xfId="2753" xr:uid="{67DE3026-F2A4-42AC-B67E-C286B46ECB6E}"/>
    <cellStyle name="Heading 3 2 20 10" xfId="2754" xr:uid="{91377A1E-BC3E-4A67-B038-C18DB05BCC62}"/>
    <cellStyle name="Heading 3 2 20 10 2" xfId="2755" xr:uid="{23C4C9A4-6529-49E4-A9B8-BAFA2B56D54F}"/>
    <cellStyle name="Heading 3 2 20 10 2 2" xfId="2756" xr:uid="{C9FE521C-0179-4070-BDE7-080FF59E9D82}"/>
    <cellStyle name="Heading 3 2 20 10 3" xfId="2757" xr:uid="{1978F8A5-9AD9-4598-A05A-A416E519DDEC}"/>
    <cellStyle name="Heading 3 2 20 10 3 2" xfId="2758" xr:uid="{FCD2B52E-1E1D-4706-AE4C-C1948A735C07}"/>
    <cellStyle name="Heading 3 2 20 10 4" xfId="2759" xr:uid="{F50264E5-8B2A-4D66-A15D-CF6C8A4C4614}"/>
    <cellStyle name="Heading 3 2 20 10 4 2" xfId="2760" xr:uid="{B9CE19A0-02F2-4C49-B2CC-670BECC9A2A4}"/>
    <cellStyle name="Heading 3 2 20 11" xfId="2761" xr:uid="{5DDAF662-6F15-45D7-894E-F71F91116BCD}"/>
    <cellStyle name="Heading 3 2 20 11 2" xfId="2762" xr:uid="{09BA9826-6A93-452B-B9A6-83885FCBF108}"/>
    <cellStyle name="Heading 3 2 20 11 2 2" xfId="2763" xr:uid="{728449A1-6663-4A9D-91C2-BC8345D2688C}"/>
    <cellStyle name="Heading 3 2 20 11 3" xfId="2764" xr:uid="{B4ED24D3-1274-43F1-BE15-823A030A9E54}"/>
    <cellStyle name="Heading 3 2 20 11 3 2" xfId="2765" xr:uid="{D673330B-4C4B-490A-A7A1-A462002D8B20}"/>
    <cellStyle name="Heading 3 2 20 11 4" xfId="2766" xr:uid="{4E4302D5-AEE4-4361-B127-A20E5FC249C6}"/>
    <cellStyle name="Heading 3 2 20 11 4 2" xfId="2767" xr:uid="{941984E3-FCC3-4900-9206-80C9B4D68921}"/>
    <cellStyle name="Heading 3 2 20 12" xfId="2768" xr:uid="{0348CFB5-34E5-4DB4-A138-1E382935A184}"/>
    <cellStyle name="Heading 3 2 20 12 2" xfId="2769" xr:uid="{CCE212FE-EE9D-4775-975E-114BA6DD9598}"/>
    <cellStyle name="Heading 3 2 20 12 2 2" xfId="2770" xr:uid="{52D36CAE-02BB-41A0-83F4-6CE10578774A}"/>
    <cellStyle name="Heading 3 2 20 12 3" xfId="2771" xr:uid="{98C77B60-CF9E-4E02-B7F0-C96E6A2C6BF0}"/>
    <cellStyle name="Heading 3 2 20 12 3 2" xfId="2772" xr:uid="{75FA5D34-CB79-4C4A-9617-B148770669C5}"/>
    <cellStyle name="Heading 3 2 20 12 4" xfId="2773" xr:uid="{57DF1662-8858-4CB2-946C-F1714BCCA159}"/>
    <cellStyle name="Heading 3 2 20 12 4 2" xfId="2774" xr:uid="{92F1D90A-BAFB-4424-A037-5EB96E1BF5E9}"/>
    <cellStyle name="Heading 3 2 20 13" xfId="2775" xr:uid="{065B7A61-9904-4594-9CEA-65F1876AF254}"/>
    <cellStyle name="Heading 3 2 20 13 2" xfId="2776" xr:uid="{93B2C940-BB2C-433B-A79D-81BA306D2EBE}"/>
    <cellStyle name="Heading 3 2 20 13 2 2" xfId="2777" xr:uid="{69628D1F-4EC1-4C99-A118-5DF4A44AB656}"/>
    <cellStyle name="Heading 3 2 20 13 3" xfId="2778" xr:uid="{B1469E55-5811-4374-89B7-C0C3C67F6E7C}"/>
    <cellStyle name="Heading 3 2 20 13 3 2" xfId="2779" xr:uid="{A6059919-B393-4DA3-AFD1-9B85D51B5EF4}"/>
    <cellStyle name="Heading 3 2 20 13 4" xfId="2780" xr:uid="{4B7DFF50-44AC-461D-A343-EF2E62FD7306}"/>
    <cellStyle name="Heading 3 2 20 13 4 2" xfId="2781" xr:uid="{42CF8971-7463-4621-B0BB-3B55ACC1FCA6}"/>
    <cellStyle name="Heading 3 2 20 14" xfId="2782" xr:uid="{35CF09A4-A2DF-4922-BF6C-C626C98785D4}"/>
    <cellStyle name="Heading 3 2 20 14 2" xfId="2783" xr:uid="{117F13F1-FF16-4ABD-B9E1-52BC66A71F9B}"/>
    <cellStyle name="Heading 3 2 20 14 2 2" xfId="2784" xr:uid="{85B4F82C-225C-450D-8F67-80B8B213C96D}"/>
    <cellStyle name="Heading 3 2 20 14 3" xfId="2785" xr:uid="{8F2ED052-9304-4466-8386-9D48D398C55C}"/>
    <cellStyle name="Heading 3 2 20 14 3 2" xfId="2786" xr:uid="{45C3F2BE-CC85-49BA-9C2E-F995253633CA}"/>
    <cellStyle name="Heading 3 2 20 14 4" xfId="2787" xr:uid="{120C2D72-1C2F-4EAE-A6A7-84FBB75F9A13}"/>
    <cellStyle name="Heading 3 2 20 14 4 2" xfId="2788" xr:uid="{B51D1659-BED4-474B-AB22-D55E1F4270FB}"/>
    <cellStyle name="Heading 3 2 20 15" xfId="2789" xr:uid="{F6307F68-19B0-41ED-B15D-5C5421A46D81}"/>
    <cellStyle name="Heading 3 2 20 15 2" xfId="2790" xr:uid="{6486EB44-AF4E-4F4C-8FD3-E2BC60B98320}"/>
    <cellStyle name="Heading 3 2 20 15 2 2" xfId="2791" xr:uid="{BA8EA9A1-AD0C-49EF-94FA-054A50A7F116}"/>
    <cellStyle name="Heading 3 2 20 15 3" xfId="2792" xr:uid="{B8DA14F4-3B6D-496A-B5C9-AC6E112136C2}"/>
    <cellStyle name="Heading 3 2 20 15 3 2" xfId="2793" xr:uid="{DB4D2045-0B53-4197-9DBA-DCD3D593AC24}"/>
    <cellStyle name="Heading 3 2 20 15 4" xfId="2794" xr:uid="{F93954E3-2CB0-4F2D-B631-E22095CDD6C2}"/>
    <cellStyle name="Heading 3 2 20 15 4 2" xfId="2795" xr:uid="{19F7D1E7-3E37-4260-B3B9-E562CF602509}"/>
    <cellStyle name="Heading 3 2 20 16" xfId="2796" xr:uid="{946EC890-0E34-42E5-B0ED-794C077AB911}"/>
    <cellStyle name="Heading 3 2 20 16 2" xfId="2797" xr:uid="{07147646-6247-4562-8B0D-3EDE3E7C89FD}"/>
    <cellStyle name="Heading 3 2 20 17" xfId="2798" xr:uid="{442DB9B9-235F-4BE8-83B1-CF837FD79DCC}"/>
    <cellStyle name="Heading 3 2 20 17 2" xfId="2799" xr:uid="{E9D11413-B309-487B-968B-024860D7E13F}"/>
    <cellStyle name="Heading 3 2 20 18" xfId="2800" xr:uid="{E4A37D53-678D-45E8-8DCC-7491F70B3CEA}"/>
    <cellStyle name="Heading 3 2 20 18 2" xfId="2801" xr:uid="{7FF81BAF-F00F-4661-B8BC-071EF3AD66B5}"/>
    <cellStyle name="Heading 3 2 20 19" xfId="2802" xr:uid="{1FD914EB-7100-416D-A4EA-542D998C7D2D}"/>
    <cellStyle name="Heading 3 2 20 2" xfId="2803" xr:uid="{0179D1DA-F726-4528-BC27-1E32AA0F6C63}"/>
    <cellStyle name="Heading 3 2 20 2 2" xfId="2804" xr:uid="{E8FDA576-659E-4386-8152-F20B5FCDDC1E}"/>
    <cellStyle name="Heading 3 2 20 2 2 2" xfId="2805" xr:uid="{8A4BD381-9791-4CE2-B6C2-A8BD06FCD448}"/>
    <cellStyle name="Heading 3 2 20 2 3" xfId="2806" xr:uid="{4313FA15-B6FD-4ED5-BF52-F2869BB85DC0}"/>
    <cellStyle name="Heading 3 2 20 2 3 2" xfId="2807" xr:uid="{56A09CB0-D777-44EC-A2F5-4E32840E7333}"/>
    <cellStyle name="Heading 3 2 20 2 4" xfId="2808" xr:uid="{20788361-69CF-4005-A7A3-6F786F59E1F8}"/>
    <cellStyle name="Heading 3 2 20 2 4 2" xfId="2809" xr:uid="{7EBADCBC-6A83-4BA3-8A6A-300E37496A52}"/>
    <cellStyle name="Heading 3 2 20 20" xfId="2810" xr:uid="{0891FC22-263E-49F5-B24D-15B1006929CB}"/>
    <cellStyle name="Heading 3 2 20 21" xfId="2811" xr:uid="{F4E4CCF5-7588-42DF-ACF1-2A21AFF1A60A}"/>
    <cellStyle name="Heading 3 2 20 22" xfId="2812" xr:uid="{DC033372-B105-4F40-AADB-7ED6511544C1}"/>
    <cellStyle name="Heading 3 2 20 23" xfId="2813" xr:uid="{721989D9-1E64-48D9-B4FF-355730D9A205}"/>
    <cellStyle name="Heading 3 2 20 24" xfId="2814" xr:uid="{C8B3852F-F002-4B3F-8053-112B283B04CD}"/>
    <cellStyle name="Heading 3 2 20 25" xfId="2815" xr:uid="{FB5BB16E-0B6A-4C5C-8201-F69E43EA8964}"/>
    <cellStyle name="Heading 3 2 20 3" xfId="2816" xr:uid="{D5D84AAA-CC4D-4E46-8CCF-27AC3F8B81A0}"/>
    <cellStyle name="Heading 3 2 20 3 2" xfId="2817" xr:uid="{818DF288-FC37-499C-AB1C-CDAA45F8D3FD}"/>
    <cellStyle name="Heading 3 2 20 3 2 2" xfId="2818" xr:uid="{0ADCAF59-8109-47E2-8B6E-830ABE778646}"/>
    <cellStyle name="Heading 3 2 20 3 3" xfId="2819" xr:uid="{2B87CCA3-B855-467A-AF4E-CB61DF220573}"/>
    <cellStyle name="Heading 3 2 20 3 3 2" xfId="2820" xr:uid="{875F4E1C-E45B-4759-B7C0-C5D822D0E297}"/>
    <cellStyle name="Heading 3 2 20 3 4" xfId="2821" xr:uid="{9463F846-3214-430A-AFDB-92098CF4AC84}"/>
    <cellStyle name="Heading 3 2 20 3 4 2" xfId="2822" xr:uid="{81B1E354-B396-4623-B621-24AF50DDE829}"/>
    <cellStyle name="Heading 3 2 20 4" xfId="2823" xr:uid="{C6351D79-0507-455A-BC54-61DEF4C2D379}"/>
    <cellStyle name="Heading 3 2 20 4 2" xfId="2824" xr:uid="{98C5987E-5DD2-4891-B82D-81DA2796E807}"/>
    <cellStyle name="Heading 3 2 20 4 2 2" xfId="2825" xr:uid="{63C4C904-E35E-4970-9C24-2AEFC43B2D66}"/>
    <cellStyle name="Heading 3 2 20 4 3" xfId="2826" xr:uid="{0DB1F111-2FA2-4CA5-886C-545803D73470}"/>
    <cellStyle name="Heading 3 2 20 4 3 2" xfId="2827" xr:uid="{F808456D-2853-4736-B9A0-564520709B0A}"/>
    <cellStyle name="Heading 3 2 20 4 4" xfId="2828" xr:uid="{A3230D55-5EDC-4502-A724-21F34FD3D5D6}"/>
    <cellStyle name="Heading 3 2 20 4 4 2" xfId="2829" xr:uid="{5350BD86-E334-4215-A17B-0E556275BEDF}"/>
    <cellStyle name="Heading 3 2 20 5" xfId="2830" xr:uid="{FB606770-4320-4448-B2AB-EB6005E3222D}"/>
    <cellStyle name="Heading 3 2 20 5 2" xfId="2831" xr:uid="{E9959814-99A5-4CD8-94A2-A5DF62F56CD6}"/>
    <cellStyle name="Heading 3 2 20 5 2 2" xfId="2832" xr:uid="{AFD24829-63BD-43F2-A248-74D8F115A67E}"/>
    <cellStyle name="Heading 3 2 20 5 3" xfId="2833" xr:uid="{50B66217-8302-4FCC-804D-92B835D77219}"/>
    <cellStyle name="Heading 3 2 20 5 3 2" xfId="2834" xr:uid="{8483EFD4-61C3-4C86-A230-B2F214EA8868}"/>
    <cellStyle name="Heading 3 2 20 5 4" xfId="2835" xr:uid="{D7AF5FC5-99D0-492C-93D5-41B3196EC095}"/>
    <cellStyle name="Heading 3 2 20 5 4 2" xfId="2836" xr:uid="{D9743972-157F-47CA-A5ED-479C32CAEC0B}"/>
    <cellStyle name="Heading 3 2 20 6" xfId="2837" xr:uid="{16F726F6-9B85-42B2-8FFE-5BD45BA70199}"/>
    <cellStyle name="Heading 3 2 20 6 2" xfId="2838" xr:uid="{861546E4-2694-420F-BFC5-D4FE88D5CA71}"/>
    <cellStyle name="Heading 3 2 20 6 2 2" xfId="2839" xr:uid="{3A8BF396-4701-43D3-98D4-EAAFACD058DD}"/>
    <cellStyle name="Heading 3 2 20 6 3" xfId="2840" xr:uid="{E92DBEAE-FE68-4DA3-8CEE-973170D163B8}"/>
    <cellStyle name="Heading 3 2 20 6 3 2" xfId="2841" xr:uid="{7831B797-0426-496D-8A19-6F3BB74937F1}"/>
    <cellStyle name="Heading 3 2 20 6 4" xfId="2842" xr:uid="{E3A904C4-255C-4CFA-94EA-5DE4E229EFDE}"/>
    <cellStyle name="Heading 3 2 20 6 4 2" xfId="2843" xr:uid="{0EB205F3-CEF5-4322-AA1B-A97CCA1874B6}"/>
    <cellStyle name="Heading 3 2 20 7" xfId="2844" xr:uid="{8F8BE1D0-C98D-466C-A6AF-F66E9F0F3530}"/>
    <cellStyle name="Heading 3 2 20 7 2" xfId="2845" xr:uid="{E71D2997-7E28-49FB-8E65-307E6711D6C1}"/>
    <cellStyle name="Heading 3 2 20 7 2 2" xfId="2846" xr:uid="{6CCF8A4D-B1D5-4BF7-A38A-FEA801713990}"/>
    <cellStyle name="Heading 3 2 20 7 3" xfId="2847" xr:uid="{B9868274-1A81-47BF-A998-023DE8F7E36F}"/>
    <cellStyle name="Heading 3 2 20 7 3 2" xfId="2848" xr:uid="{C7D83086-A178-4394-B2EC-0735B49C0C03}"/>
    <cellStyle name="Heading 3 2 20 7 4" xfId="2849" xr:uid="{A47A13C7-58D7-4304-9520-E8A93F8DAE6F}"/>
    <cellStyle name="Heading 3 2 20 7 4 2" xfId="2850" xr:uid="{C5F682C0-1B9C-4C0C-A30E-ED61EAB9ED2D}"/>
    <cellStyle name="Heading 3 2 20 8" xfId="2851" xr:uid="{1D2321D9-CA91-49E2-B60F-AD5A52719016}"/>
    <cellStyle name="Heading 3 2 20 8 2" xfId="2852" xr:uid="{9DDF5EE0-3E9E-4D9B-8A15-A2DC19011D5E}"/>
    <cellStyle name="Heading 3 2 20 8 2 2" xfId="2853" xr:uid="{548DBA60-FFCB-4B3C-9535-9525A46EE2C7}"/>
    <cellStyle name="Heading 3 2 20 8 3" xfId="2854" xr:uid="{8364599F-054F-43E2-B6EF-20640BA95B03}"/>
    <cellStyle name="Heading 3 2 20 8 3 2" xfId="2855" xr:uid="{B6CA621E-04F4-4C21-9D0F-89F09C225BA8}"/>
    <cellStyle name="Heading 3 2 20 8 4" xfId="2856" xr:uid="{AEFAE1D5-C9BA-4773-BB57-7F96404A4994}"/>
    <cellStyle name="Heading 3 2 20 8 4 2" xfId="2857" xr:uid="{534BDBE6-F3A5-4DE0-84B2-404365344838}"/>
    <cellStyle name="Heading 3 2 20 9" xfId="2858" xr:uid="{7894BA39-666B-4149-9B8F-0D4CB7657856}"/>
    <cellStyle name="Heading 3 2 20 9 2" xfId="2859" xr:uid="{AFCD4910-EC6A-4606-BF37-0AD29D5D5B28}"/>
    <cellStyle name="Heading 3 2 20 9 2 2" xfId="2860" xr:uid="{3A0F3674-2E72-4647-A9A3-9821A605270F}"/>
    <cellStyle name="Heading 3 2 20 9 3" xfId="2861" xr:uid="{7CC0DE98-9A20-4CB3-BC92-A9A44EFC3A2C}"/>
    <cellStyle name="Heading 3 2 20 9 3 2" xfId="2862" xr:uid="{F576A0A2-2742-4FEE-9D62-9B8E32E0E944}"/>
    <cellStyle name="Heading 3 2 20 9 4" xfId="2863" xr:uid="{30F5FD73-5A51-4405-B26C-9E331EE22B0D}"/>
    <cellStyle name="Heading 3 2 20 9 4 2" xfId="2864" xr:uid="{EAAA0A02-85BD-4DC8-A26B-7232BFDFA6F0}"/>
    <cellStyle name="Heading 3 2 21" xfId="2865" xr:uid="{09267B0D-66D3-455F-B97D-9D13D8B2AC33}"/>
    <cellStyle name="Heading 3 2 21 10" xfId="2866" xr:uid="{2B9BB9BC-F54E-4040-B233-9CFD78D75043}"/>
    <cellStyle name="Heading 3 2 21 10 2" xfId="2867" xr:uid="{2DDC4AEF-18D2-4D29-A773-9298697EE74B}"/>
    <cellStyle name="Heading 3 2 21 10 2 2" xfId="2868" xr:uid="{94EA0153-30B0-4303-9326-3C5950C516D6}"/>
    <cellStyle name="Heading 3 2 21 10 3" xfId="2869" xr:uid="{702670A6-6842-47D6-A77F-826709A577C2}"/>
    <cellStyle name="Heading 3 2 21 10 3 2" xfId="2870" xr:uid="{F58AD279-A8D6-4903-82D2-538A784E7EF5}"/>
    <cellStyle name="Heading 3 2 21 10 4" xfId="2871" xr:uid="{A059F823-8AC6-4BE7-B194-3A7D4F677A55}"/>
    <cellStyle name="Heading 3 2 21 10 4 2" xfId="2872" xr:uid="{0F045FC5-A7CF-4EFA-B13B-F6C6DDDD66E3}"/>
    <cellStyle name="Heading 3 2 21 11" xfId="2873" xr:uid="{7E9FD18B-C22A-46B7-9E5C-5CEBEDBCBE66}"/>
    <cellStyle name="Heading 3 2 21 11 2" xfId="2874" xr:uid="{0445A8E5-E019-4F1A-9C5B-A5992E712F28}"/>
    <cellStyle name="Heading 3 2 21 11 2 2" xfId="2875" xr:uid="{EA76D29C-992A-4AD6-A223-759FD17787BD}"/>
    <cellStyle name="Heading 3 2 21 11 3" xfId="2876" xr:uid="{43CE2AEE-3B1A-42C8-9FF7-5C7145C0CDB9}"/>
    <cellStyle name="Heading 3 2 21 11 3 2" xfId="2877" xr:uid="{9B84F095-6EE0-47A8-B74D-AB339AFC9152}"/>
    <cellStyle name="Heading 3 2 21 11 4" xfId="2878" xr:uid="{1144645F-578D-4EAA-BDF4-CCA019B907E2}"/>
    <cellStyle name="Heading 3 2 21 11 4 2" xfId="2879" xr:uid="{8875FEEC-6BF3-481D-B542-6F4D1553A08E}"/>
    <cellStyle name="Heading 3 2 21 12" xfId="2880" xr:uid="{B1E9DB84-8817-4309-8819-70F5E217A91D}"/>
    <cellStyle name="Heading 3 2 21 12 2" xfId="2881" xr:uid="{CFB5FC61-E67F-4B77-81B4-46B01197852B}"/>
    <cellStyle name="Heading 3 2 21 12 2 2" xfId="2882" xr:uid="{C6E372F2-4670-4532-BB5C-23770B382193}"/>
    <cellStyle name="Heading 3 2 21 12 3" xfId="2883" xr:uid="{B9D42805-D6F4-4E15-90F2-5F42FA4ADB85}"/>
    <cellStyle name="Heading 3 2 21 12 3 2" xfId="2884" xr:uid="{B57EA163-D51D-4BE8-90A5-41F79F494665}"/>
    <cellStyle name="Heading 3 2 21 12 4" xfId="2885" xr:uid="{3CBCB39C-BE31-4ACA-8C7A-3D6136C8898B}"/>
    <cellStyle name="Heading 3 2 21 12 4 2" xfId="2886" xr:uid="{77A01F56-A4D1-447D-B2AE-1E80ED1848D7}"/>
    <cellStyle name="Heading 3 2 21 13" xfId="2887" xr:uid="{CAA7986A-761F-434F-8B28-B237DB74C42E}"/>
    <cellStyle name="Heading 3 2 21 13 2" xfId="2888" xr:uid="{1E3EB377-3A02-4F76-96D4-8A626BF931C1}"/>
    <cellStyle name="Heading 3 2 21 13 2 2" xfId="2889" xr:uid="{71307824-3B05-415B-9ED4-E571D93064CF}"/>
    <cellStyle name="Heading 3 2 21 13 3" xfId="2890" xr:uid="{17968904-EB98-4C4C-946D-0E57C6D1E63C}"/>
    <cellStyle name="Heading 3 2 21 13 3 2" xfId="2891" xr:uid="{DCC2E08B-3277-4173-8ABC-08DEBC27AF8A}"/>
    <cellStyle name="Heading 3 2 21 13 4" xfId="2892" xr:uid="{6F34F574-EF4C-41E0-B74B-BC981807EA4F}"/>
    <cellStyle name="Heading 3 2 21 13 4 2" xfId="2893" xr:uid="{CC7FAD96-6DED-429F-B7AB-C5397B0B25BB}"/>
    <cellStyle name="Heading 3 2 21 14" xfId="2894" xr:uid="{D495E4AB-718A-4D5E-850D-D5179E481D32}"/>
    <cellStyle name="Heading 3 2 21 14 2" xfId="2895" xr:uid="{65A2DB10-D418-44C3-91D0-93052C31A434}"/>
    <cellStyle name="Heading 3 2 21 14 2 2" xfId="2896" xr:uid="{69A8A9D4-243A-4825-BBA4-3A75E022B0C3}"/>
    <cellStyle name="Heading 3 2 21 14 3" xfId="2897" xr:uid="{9F769640-AE85-42B3-8128-BAA8A531B58F}"/>
    <cellStyle name="Heading 3 2 21 14 3 2" xfId="2898" xr:uid="{57467990-57BC-418F-92F3-3560660F2C73}"/>
    <cellStyle name="Heading 3 2 21 14 4" xfId="2899" xr:uid="{3CC7FDB0-995F-4807-9506-32C9C2CAB8F0}"/>
    <cellStyle name="Heading 3 2 21 14 4 2" xfId="2900" xr:uid="{7FF3D05D-B5A4-482B-ACBC-499CB701945F}"/>
    <cellStyle name="Heading 3 2 21 15" xfId="2901" xr:uid="{63BBD596-830F-41CF-8EF1-5F17F09339AB}"/>
    <cellStyle name="Heading 3 2 21 15 2" xfId="2902" xr:uid="{F2BC1A1D-A712-4D6B-B234-688FF9FC3043}"/>
    <cellStyle name="Heading 3 2 21 15 2 2" xfId="2903" xr:uid="{D67B160E-CA62-46A2-8553-97153A60A9FC}"/>
    <cellStyle name="Heading 3 2 21 15 3" xfId="2904" xr:uid="{7C240CB0-B997-4789-A7DE-E566EFE5B6DA}"/>
    <cellStyle name="Heading 3 2 21 15 3 2" xfId="2905" xr:uid="{7F44B2A5-7CE7-4D9C-B5E8-64C8F9D98A19}"/>
    <cellStyle name="Heading 3 2 21 15 4" xfId="2906" xr:uid="{2B16FC1B-0D29-4689-83EE-7996D77E57BE}"/>
    <cellStyle name="Heading 3 2 21 15 4 2" xfId="2907" xr:uid="{8C92D827-9912-4115-9A25-CA53C1FB60F6}"/>
    <cellStyle name="Heading 3 2 21 16" xfId="2908" xr:uid="{2CFD1BD0-4164-4A5E-946D-1ADCC4B65E06}"/>
    <cellStyle name="Heading 3 2 21 16 2" xfId="2909" xr:uid="{90B4407F-39BF-4519-8DC6-996F59A03BA9}"/>
    <cellStyle name="Heading 3 2 21 17" xfId="2910" xr:uid="{4B4EF190-E486-4A8D-AC0D-A826573E0B60}"/>
    <cellStyle name="Heading 3 2 21 17 2" xfId="2911" xr:uid="{390816D0-3BCB-43CD-9DA7-848993C3229D}"/>
    <cellStyle name="Heading 3 2 21 18" xfId="2912" xr:uid="{AFF72873-A77F-4D28-93EA-276F2E53C65F}"/>
    <cellStyle name="Heading 3 2 21 18 2" xfId="2913" xr:uid="{C45636DD-C106-42A2-BE54-AF8CA3AD6E26}"/>
    <cellStyle name="Heading 3 2 21 19" xfId="2914" xr:uid="{69F7014D-223F-4466-9C40-7FB019237B21}"/>
    <cellStyle name="Heading 3 2 21 2" xfId="2915" xr:uid="{CC612AA6-9887-4239-9740-BDD43DF0F682}"/>
    <cellStyle name="Heading 3 2 21 2 2" xfId="2916" xr:uid="{7A85E946-8450-4641-8D80-7B70701F638E}"/>
    <cellStyle name="Heading 3 2 21 2 2 2" xfId="2917" xr:uid="{B2E0F90B-6D28-4BDB-B1FB-A06A72745F5A}"/>
    <cellStyle name="Heading 3 2 21 2 3" xfId="2918" xr:uid="{5F28ECE1-BE8D-4444-AF35-8729B9848663}"/>
    <cellStyle name="Heading 3 2 21 2 3 2" xfId="2919" xr:uid="{E157776A-9FE4-4363-B93D-2152CFF0700B}"/>
    <cellStyle name="Heading 3 2 21 2 4" xfId="2920" xr:uid="{8240A1AB-9BC8-41F9-ADDB-0F5433BFBBDB}"/>
    <cellStyle name="Heading 3 2 21 2 4 2" xfId="2921" xr:uid="{FB97FFC9-5FE6-40EE-B13A-810072415B5B}"/>
    <cellStyle name="Heading 3 2 21 20" xfId="2922" xr:uid="{4153BE13-674B-4D1D-AD7F-D6A655BB666B}"/>
    <cellStyle name="Heading 3 2 21 21" xfId="2923" xr:uid="{3825CE3A-812D-4270-B077-92B9FFB5F780}"/>
    <cellStyle name="Heading 3 2 21 22" xfId="2924" xr:uid="{AC4DF548-8165-4F37-AED5-452D72D858DB}"/>
    <cellStyle name="Heading 3 2 21 23" xfId="2925" xr:uid="{04E19CCD-B4E8-424C-9DA9-AFE8DB214FB8}"/>
    <cellStyle name="Heading 3 2 21 24" xfId="2926" xr:uid="{6FE929F0-7E34-41BD-B501-1DDAE6AA16DA}"/>
    <cellStyle name="Heading 3 2 21 25" xfId="2927" xr:uid="{484017CE-685F-4B0E-9E4B-2945069DF8A0}"/>
    <cellStyle name="Heading 3 2 21 3" xfId="2928" xr:uid="{04580E49-83A2-48E2-BEAE-C5EBBB525A67}"/>
    <cellStyle name="Heading 3 2 21 3 2" xfId="2929" xr:uid="{9EC5C504-6923-4F6A-8323-8C9E896281B6}"/>
    <cellStyle name="Heading 3 2 21 3 2 2" xfId="2930" xr:uid="{58F02D17-FF8A-4A2D-8DAD-E84D2534E9AE}"/>
    <cellStyle name="Heading 3 2 21 3 3" xfId="2931" xr:uid="{BE19E4CE-1D1F-4B9D-A2B4-17853A2553E5}"/>
    <cellStyle name="Heading 3 2 21 3 3 2" xfId="2932" xr:uid="{BB8BAC00-DB5A-4F87-90B0-D8B3D8D5050B}"/>
    <cellStyle name="Heading 3 2 21 3 4" xfId="2933" xr:uid="{6FB4E863-7631-49EF-800E-EB747AD7516B}"/>
    <cellStyle name="Heading 3 2 21 3 4 2" xfId="2934" xr:uid="{E786B79A-90FF-4568-AB64-9CFF8AEECD1B}"/>
    <cellStyle name="Heading 3 2 21 4" xfId="2935" xr:uid="{6864E78A-D0CA-4E2F-8370-08DC92FDBD08}"/>
    <cellStyle name="Heading 3 2 21 4 2" xfId="2936" xr:uid="{D5FF6663-1F9C-49DF-A432-FB40226D79D1}"/>
    <cellStyle name="Heading 3 2 21 4 2 2" xfId="2937" xr:uid="{0D25ABAE-A1A6-4E28-9B63-E9BB47B27BB3}"/>
    <cellStyle name="Heading 3 2 21 4 3" xfId="2938" xr:uid="{2ADFC4F3-95C4-4DB3-9527-9CA4C5CD6AD5}"/>
    <cellStyle name="Heading 3 2 21 4 3 2" xfId="2939" xr:uid="{AFB28A38-7EAB-4CD9-BADD-262F7FF124A5}"/>
    <cellStyle name="Heading 3 2 21 4 4" xfId="2940" xr:uid="{C99189EA-33EE-440E-8179-EEC5B0E6AEBF}"/>
    <cellStyle name="Heading 3 2 21 4 4 2" xfId="2941" xr:uid="{594A02C4-B047-4FCD-B70A-72D601E606F5}"/>
    <cellStyle name="Heading 3 2 21 5" xfId="2942" xr:uid="{03B51FCE-9B7B-43F3-946A-1AFEAC7FE12F}"/>
    <cellStyle name="Heading 3 2 21 5 2" xfId="2943" xr:uid="{89D867A3-C407-4E66-BAA7-AE955A25AC41}"/>
    <cellStyle name="Heading 3 2 21 5 2 2" xfId="2944" xr:uid="{16BA10ED-7EBA-4FB7-8F0F-AD75A94DE514}"/>
    <cellStyle name="Heading 3 2 21 5 3" xfId="2945" xr:uid="{C5DBDA4B-3468-4508-8CDA-8082DCBEA862}"/>
    <cellStyle name="Heading 3 2 21 5 3 2" xfId="2946" xr:uid="{3C4E14AE-E967-4C39-AE34-07BC6A7B8450}"/>
    <cellStyle name="Heading 3 2 21 5 4" xfId="2947" xr:uid="{AEEDAD30-72A6-445B-A96A-2DE8AD60C45A}"/>
    <cellStyle name="Heading 3 2 21 5 4 2" xfId="2948" xr:uid="{C6B79EBF-1260-4BDD-97AC-8570CB77E05B}"/>
    <cellStyle name="Heading 3 2 21 6" xfId="2949" xr:uid="{F1FE06B5-189E-4A4E-AA8E-97E07CEE265C}"/>
    <cellStyle name="Heading 3 2 21 6 2" xfId="2950" xr:uid="{60FC7733-606D-4894-B548-58FCA06C5BC5}"/>
    <cellStyle name="Heading 3 2 21 6 2 2" xfId="2951" xr:uid="{7E5D2460-94FF-42C5-970B-E7C4C4231C38}"/>
    <cellStyle name="Heading 3 2 21 6 3" xfId="2952" xr:uid="{16F4163F-3817-49D2-8B59-AA4FEEFEF998}"/>
    <cellStyle name="Heading 3 2 21 6 3 2" xfId="2953" xr:uid="{1B85477A-C326-4348-A8DD-58AFACC213FC}"/>
    <cellStyle name="Heading 3 2 21 6 4" xfId="2954" xr:uid="{372DE1F6-7631-4130-ACAA-3A3D5FB02B80}"/>
    <cellStyle name="Heading 3 2 21 6 4 2" xfId="2955" xr:uid="{6D36485F-1338-407B-BF1C-3C24C1126BF6}"/>
    <cellStyle name="Heading 3 2 21 7" xfId="2956" xr:uid="{76F55972-7895-41E3-9B90-74298FE4FE5A}"/>
    <cellStyle name="Heading 3 2 21 7 2" xfId="2957" xr:uid="{3934D24B-D81D-443C-8CE0-D7DDFC5AEE28}"/>
    <cellStyle name="Heading 3 2 21 7 2 2" xfId="2958" xr:uid="{BFB1C89B-1DE7-49F8-ABC7-2298EC320580}"/>
    <cellStyle name="Heading 3 2 21 7 3" xfId="2959" xr:uid="{632738C2-5F44-4102-B2E8-32FACF01B526}"/>
    <cellStyle name="Heading 3 2 21 7 3 2" xfId="2960" xr:uid="{526CDE4D-A460-4FE4-B6DD-BD975D0E38DE}"/>
    <cellStyle name="Heading 3 2 21 7 4" xfId="2961" xr:uid="{0C8892AE-1606-4F34-9AF0-C084D22E8EEF}"/>
    <cellStyle name="Heading 3 2 21 7 4 2" xfId="2962" xr:uid="{3BDEB4B2-860B-4E1B-BF8E-5412ADEA66BA}"/>
    <cellStyle name="Heading 3 2 21 8" xfId="2963" xr:uid="{D372A140-1DEC-4483-AAC4-FBCB6F521776}"/>
    <cellStyle name="Heading 3 2 21 8 2" xfId="2964" xr:uid="{2E58C5CE-2395-49C5-AF53-9EB8CD999306}"/>
    <cellStyle name="Heading 3 2 21 8 2 2" xfId="2965" xr:uid="{558749AF-8261-44AC-A97C-27D44892420D}"/>
    <cellStyle name="Heading 3 2 21 8 3" xfId="2966" xr:uid="{E62E74B6-8F98-449E-AA21-B8F12E801B32}"/>
    <cellStyle name="Heading 3 2 21 8 3 2" xfId="2967" xr:uid="{81F9293D-5C69-47D2-891F-9FDDD6B78FE3}"/>
    <cellStyle name="Heading 3 2 21 8 4" xfId="2968" xr:uid="{306C839A-EF6A-4C82-AD7C-9D278590B5ED}"/>
    <cellStyle name="Heading 3 2 21 8 4 2" xfId="2969" xr:uid="{46BA85D9-7BD3-4B85-91A2-085F49AA62A1}"/>
    <cellStyle name="Heading 3 2 21 9" xfId="2970" xr:uid="{7FCC9A05-7EED-4CCD-B407-4E44FBBC8008}"/>
    <cellStyle name="Heading 3 2 21 9 2" xfId="2971" xr:uid="{86ACE062-FFAA-4723-86EC-1267973F6518}"/>
    <cellStyle name="Heading 3 2 21 9 2 2" xfId="2972" xr:uid="{53A76D5F-C6BD-4906-A4A6-5934C038867B}"/>
    <cellStyle name="Heading 3 2 21 9 3" xfId="2973" xr:uid="{95AF7299-5853-4D82-8F4F-44DF02A548BB}"/>
    <cellStyle name="Heading 3 2 21 9 3 2" xfId="2974" xr:uid="{05B51F4A-A79A-4FF2-8DBA-9A556AA22B15}"/>
    <cellStyle name="Heading 3 2 21 9 4" xfId="2975" xr:uid="{A965E82A-00E9-4462-89F6-1BFED01DD5AB}"/>
    <cellStyle name="Heading 3 2 21 9 4 2" xfId="2976" xr:uid="{49513C8A-8147-4546-93B6-EF56E2DF8896}"/>
    <cellStyle name="Heading 3 2 22" xfId="2977" xr:uid="{4D7B2817-502F-4505-87EC-70BE18F42173}"/>
    <cellStyle name="Heading 3 2 22 10" xfId="2978" xr:uid="{903DFCD9-8910-4865-A9BE-5AB215F9D910}"/>
    <cellStyle name="Heading 3 2 22 10 2" xfId="2979" xr:uid="{28C4A076-2302-449C-93B0-036D08B6915B}"/>
    <cellStyle name="Heading 3 2 22 10 2 2" xfId="2980" xr:uid="{1FA4507F-F785-4164-8B66-C87C363F77E4}"/>
    <cellStyle name="Heading 3 2 22 10 3" xfId="2981" xr:uid="{B8758EE0-EBF4-4EC8-90E8-CC0EF38E585A}"/>
    <cellStyle name="Heading 3 2 22 10 3 2" xfId="2982" xr:uid="{4E40046E-99AD-4232-9F3F-CFE3A2597D85}"/>
    <cellStyle name="Heading 3 2 22 10 4" xfId="2983" xr:uid="{E079E6F8-FE4D-4E37-B900-D5C9F1BDA469}"/>
    <cellStyle name="Heading 3 2 22 10 4 2" xfId="2984" xr:uid="{9614F150-76C3-48FD-BC56-6E06A27686E6}"/>
    <cellStyle name="Heading 3 2 22 11" xfId="2985" xr:uid="{15A4F005-6F8F-4C7D-A9D0-703DF7C6353F}"/>
    <cellStyle name="Heading 3 2 22 11 2" xfId="2986" xr:uid="{425DA114-2BE8-499C-B710-5A090F27753E}"/>
    <cellStyle name="Heading 3 2 22 11 2 2" xfId="2987" xr:uid="{94BDF390-1CB4-4770-94BA-2E8A5D242199}"/>
    <cellStyle name="Heading 3 2 22 11 3" xfId="2988" xr:uid="{D3641EE6-4C37-4DB2-BB5B-DAC2EAC628B5}"/>
    <cellStyle name="Heading 3 2 22 11 3 2" xfId="2989" xr:uid="{44680A44-5965-489F-9620-F5A77F7E4C59}"/>
    <cellStyle name="Heading 3 2 22 11 4" xfId="2990" xr:uid="{7CA10E76-6F5C-4D92-B670-D95E53CEB5D0}"/>
    <cellStyle name="Heading 3 2 22 11 4 2" xfId="2991" xr:uid="{77A32CA0-6BE5-43B7-924A-F3A46B5541FA}"/>
    <cellStyle name="Heading 3 2 22 12" xfId="2992" xr:uid="{8250642F-19A1-4E16-9149-5D1A7584526B}"/>
    <cellStyle name="Heading 3 2 22 12 2" xfId="2993" xr:uid="{5E3C72D8-E2BC-417F-B3EA-4BDB984C4042}"/>
    <cellStyle name="Heading 3 2 22 12 2 2" xfId="2994" xr:uid="{60B9B375-B925-4CF9-9EFA-2772A788A3B7}"/>
    <cellStyle name="Heading 3 2 22 12 3" xfId="2995" xr:uid="{901AC9B5-028A-4803-AEE9-4B76A411FF9C}"/>
    <cellStyle name="Heading 3 2 22 12 3 2" xfId="2996" xr:uid="{80CAFFA6-A26E-4A76-831A-6C05C2C265C5}"/>
    <cellStyle name="Heading 3 2 22 12 4" xfId="2997" xr:uid="{3DCA7EA2-9FDF-40B9-9688-469888F26D28}"/>
    <cellStyle name="Heading 3 2 22 12 4 2" xfId="2998" xr:uid="{411E3CFD-4981-432A-B660-9F1F88127EE6}"/>
    <cellStyle name="Heading 3 2 22 13" xfId="2999" xr:uid="{30928612-3AA1-433A-905E-12A2C379007A}"/>
    <cellStyle name="Heading 3 2 22 13 2" xfId="3000" xr:uid="{66BCFFB4-C707-494C-9FEB-160F8D219917}"/>
    <cellStyle name="Heading 3 2 22 13 2 2" xfId="3001" xr:uid="{EA013727-95F3-4DCE-A494-879BAC7C512A}"/>
    <cellStyle name="Heading 3 2 22 13 3" xfId="3002" xr:uid="{22108739-DE31-4371-906A-529BBCAE2F5B}"/>
    <cellStyle name="Heading 3 2 22 13 3 2" xfId="3003" xr:uid="{F5E260D5-F08D-4969-B67A-113A484C4D7D}"/>
    <cellStyle name="Heading 3 2 22 13 4" xfId="3004" xr:uid="{0ECD1149-C89E-4159-84B7-3E28BE76CF5F}"/>
    <cellStyle name="Heading 3 2 22 13 4 2" xfId="3005" xr:uid="{82DC9F08-0B3C-4F5C-8D94-9D1FE6D7E881}"/>
    <cellStyle name="Heading 3 2 22 14" xfId="3006" xr:uid="{AA811F74-DA08-47CE-B1A7-89C86435539D}"/>
    <cellStyle name="Heading 3 2 22 14 2" xfId="3007" xr:uid="{70361942-B650-4A9A-98F1-D50C6FE710E5}"/>
    <cellStyle name="Heading 3 2 22 14 2 2" xfId="3008" xr:uid="{19D16245-FA41-47C9-A80F-01FAEC488A70}"/>
    <cellStyle name="Heading 3 2 22 14 3" xfId="3009" xr:uid="{89B0CE51-AE7C-4197-910A-5684A3753737}"/>
    <cellStyle name="Heading 3 2 22 14 3 2" xfId="3010" xr:uid="{1DE8EFF2-32B4-4D0D-B253-EAF31083044F}"/>
    <cellStyle name="Heading 3 2 22 14 4" xfId="3011" xr:uid="{C6996530-7298-4931-8FAB-54E28F77F4FD}"/>
    <cellStyle name="Heading 3 2 22 14 4 2" xfId="3012" xr:uid="{0749B79B-286D-4F5C-BF49-A1401D3BF2BB}"/>
    <cellStyle name="Heading 3 2 22 15" xfId="3013" xr:uid="{8610257A-F8A2-4B62-AF5C-6EB0E3C6F293}"/>
    <cellStyle name="Heading 3 2 22 15 2" xfId="3014" xr:uid="{66C9A135-C2F3-4C24-9B13-798E4677529E}"/>
    <cellStyle name="Heading 3 2 22 15 2 2" xfId="3015" xr:uid="{26D750B1-57D1-47E2-8852-0163160B124C}"/>
    <cellStyle name="Heading 3 2 22 15 3" xfId="3016" xr:uid="{450A5097-BA61-4FA4-878D-072342C35EEC}"/>
    <cellStyle name="Heading 3 2 22 15 3 2" xfId="3017" xr:uid="{C4692610-3F84-4556-8C4C-4ADF9EEBE9A3}"/>
    <cellStyle name="Heading 3 2 22 15 4" xfId="3018" xr:uid="{D9636FAE-B1CE-4828-ACFD-AF91AF627E9B}"/>
    <cellStyle name="Heading 3 2 22 15 4 2" xfId="3019" xr:uid="{17AF7A5D-22D3-40F2-BCB5-2BF423D72775}"/>
    <cellStyle name="Heading 3 2 22 16" xfId="3020" xr:uid="{F4EC6F4F-3C21-44D2-96F0-A43C3A8D30AA}"/>
    <cellStyle name="Heading 3 2 22 16 2" xfId="3021" xr:uid="{936A2588-7E1E-484F-A3FA-B7EAC39D56A7}"/>
    <cellStyle name="Heading 3 2 22 17" xfId="3022" xr:uid="{286EA2BD-8115-430C-9B9B-749A97AFBC03}"/>
    <cellStyle name="Heading 3 2 22 17 2" xfId="3023" xr:uid="{103D8A6C-E25D-4DBA-9228-9017B80E5D28}"/>
    <cellStyle name="Heading 3 2 22 18" xfId="3024" xr:uid="{8BCA334E-8F87-4A8D-AFFB-407CD9E9FFD2}"/>
    <cellStyle name="Heading 3 2 22 18 2" xfId="3025" xr:uid="{8A43EAA6-27E7-476F-AB00-E1899195305E}"/>
    <cellStyle name="Heading 3 2 22 19" xfId="3026" xr:uid="{4CE14095-8D71-4FA4-BC6D-573605FE7B52}"/>
    <cellStyle name="Heading 3 2 22 2" xfId="3027" xr:uid="{EE86571D-A180-4B33-8134-273D5CA151F3}"/>
    <cellStyle name="Heading 3 2 22 2 2" xfId="3028" xr:uid="{801136D5-13D8-4B18-B2A4-5FD6AE5190A7}"/>
    <cellStyle name="Heading 3 2 22 2 2 2" xfId="3029" xr:uid="{EDB09F82-128D-4964-9D2B-61CEDC2ABCB5}"/>
    <cellStyle name="Heading 3 2 22 2 3" xfId="3030" xr:uid="{9AB8BAF4-2F5A-4242-88A2-F5FDDCC0265C}"/>
    <cellStyle name="Heading 3 2 22 2 3 2" xfId="3031" xr:uid="{5AE2718F-1514-4752-A598-1A55DCA00088}"/>
    <cellStyle name="Heading 3 2 22 2 4" xfId="3032" xr:uid="{DF19D7E9-BEC5-4FD0-8D49-596B5C2E21C4}"/>
    <cellStyle name="Heading 3 2 22 2 4 2" xfId="3033" xr:uid="{F05C09FF-F51D-4439-A3CF-508B385D179D}"/>
    <cellStyle name="Heading 3 2 22 20" xfId="3034" xr:uid="{7CE20BDF-F4E8-4B5C-A019-0BEDB4E78CE1}"/>
    <cellStyle name="Heading 3 2 22 21" xfId="3035" xr:uid="{44CFA593-E773-4C7D-B254-04B7F0D50825}"/>
    <cellStyle name="Heading 3 2 22 22" xfId="3036" xr:uid="{44DE10E2-422A-447A-A225-0B73726C536A}"/>
    <cellStyle name="Heading 3 2 22 23" xfId="3037" xr:uid="{2AABE445-2FC7-4DCB-8469-7311618E1F4A}"/>
    <cellStyle name="Heading 3 2 22 24" xfId="3038" xr:uid="{E74B070D-5B91-4DD7-9DCF-F87FD46FB8C3}"/>
    <cellStyle name="Heading 3 2 22 25" xfId="3039" xr:uid="{577C3EF5-2BFE-49C7-93E2-06A39369704D}"/>
    <cellStyle name="Heading 3 2 22 3" xfId="3040" xr:uid="{E2F0D896-A341-4D86-9E75-517C15C0F093}"/>
    <cellStyle name="Heading 3 2 22 3 2" xfId="3041" xr:uid="{FDD8D729-AAE2-476F-90F1-4E14CC5C6775}"/>
    <cellStyle name="Heading 3 2 22 3 2 2" xfId="3042" xr:uid="{43A19433-2D9A-4008-B0A4-315409FEA73B}"/>
    <cellStyle name="Heading 3 2 22 3 3" xfId="3043" xr:uid="{0A886BDE-6E9A-46DA-BBCB-B5A3C912617C}"/>
    <cellStyle name="Heading 3 2 22 3 3 2" xfId="3044" xr:uid="{F6A38D88-B5E2-4B0E-8FCA-5675A8ADE0D7}"/>
    <cellStyle name="Heading 3 2 22 3 4" xfId="3045" xr:uid="{AFD40657-6C54-4669-ADAA-6DDEDE038732}"/>
    <cellStyle name="Heading 3 2 22 3 4 2" xfId="3046" xr:uid="{F8925C4F-B5F5-4AE6-82D7-44313A5192B0}"/>
    <cellStyle name="Heading 3 2 22 4" xfId="3047" xr:uid="{B7D0FD84-2656-41A7-B7A1-BDD00C9745E5}"/>
    <cellStyle name="Heading 3 2 22 4 2" xfId="3048" xr:uid="{29801036-662E-49DA-8FD2-CA283A31588B}"/>
    <cellStyle name="Heading 3 2 22 4 2 2" xfId="3049" xr:uid="{1450F6B9-9DB3-4A4B-AE76-40391E58F36C}"/>
    <cellStyle name="Heading 3 2 22 4 3" xfId="3050" xr:uid="{BAB2FBBE-2DB6-4CFA-B06E-953FD9D32460}"/>
    <cellStyle name="Heading 3 2 22 4 3 2" xfId="3051" xr:uid="{B11217EA-CFF9-41DB-9E0B-399616275E42}"/>
    <cellStyle name="Heading 3 2 22 4 4" xfId="3052" xr:uid="{B1D1BE23-25FD-4708-BDBF-473135CCBBAD}"/>
    <cellStyle name="Heading 3 2 22 4 4 2" xfId="3053" xr:uid="{A53B9CD0-88B7-4873-B7CD-16E4CA330C8B}"/>
    <cellStyle name="Heading 3 2 22 5" xfId="3054" xr:uid="{1305A158-D48D-4D32-B9DD-5BE271B8D734}"/>
    <cellStyle name="Heading 3 2 22 5 2" xfId="3055" xr:uid="{07280A00-B79A-4CDA-9615-AC6F4F268893}"/>
    <cellStyle name="Heading 3 2 22 5 2 2" xfId="3056" xr:uid="{2D3935A7-13D4-42E9-8372-E0567011D317}"/>
    <cellStyle name="Heading 3 2 22 5 3" xfId="3057" xr:uid="{75E4DC91-F09D-4D0A-9E33-86768D8AFB66}"/>
    <cellStyle name="Heading 3 2 22 5 3 2" xfId="3058" xr:uid="{F9802DFD-6107-43C0-8AA6-7A63DC7902E4}"/>
    <cellStyle name="Heading 3 2 22 5 4" xfId="3059" xr:uid="{EDCADF90-AAB9-45CD-874B-C0FE3CDCDD94}"/>
    <cellStyle name="Heading 3 2 22 5 4 2" xfId="3060" xr:uid="{C628B2FE-DAB8-4466-B719-88F145B7D06C}"/>
    <cellStyle name="Heading 3 2 22 6" xfId="3061" xr:uid="{F54B1286-B7B2-4E92-8EB9-CE48AD33D1C1}"/>
    <cellStyle name="Heading 3 2 22 6 2" xfId="3062" xr:uid="{BEF20338-F9FD-4A8E-B9AF-04E9E59990F0}"/>
    <cellStyle name="Heading 3 2 22 6 2 2" xfId="3063" xr:uid="{C9B7BA0B-88A6-46B3-9364-51199303F337}"/>
    <cellStyle name="Heading 3 2 22 6 3" xfId="3064" xr:uid="{C8EF4A67-E0CB-446B-B553-4DEA445BE88C}"/>
    <cellStyle name="Heading 3 2 22 6 3 2" xfId="3065" xr:uid="{2F083D43-8F1D-4B5E-AD50-E51D988F8310}"/>
    <cellStyle name="Heading 3 2 22 6 4" xfId="3066" xr:uid="{38EA9AF7-024B-466D-A6C5-5F9271252790}"/>
    <cellStyle name="Heading 3 2 22 6 4 2" xfId="3067" xr:uid="{8B7C6BF6-D63E-4413-9550-23A599EE9688}"/>
    <cellStyle name="Heading 3 2 22 7" xfId="3068" xr:uid="{E8B440B3-1FBB-4AD2-AB7B-0D982E1DA1F0}"/>
    <cellStyle name="Heading 3 2 22 7 2" xfId="3069" xr:uid="{A7973800-CC4D-4437-8C91-93B850CAF0F0}"/>
    <cellStyle name="Heading 3 2 22 7 2 2" xfId="3070" xr:uid="{48370B49-CAF8-4DE6-B5BB-7B3F02CA3855}"/>
    <cellStyle name="Heading 3 2 22 7 3" xfId="3071" xr:uid="{BDD96A23-0AEB-4E83-9821-0D10B15F2057}"/>
    <cellStyle name="Heading 3 2 22 7 3 2" xfId="3072" xr:uid="{EA7EBFF5-037F-427D-9FA5-D1924668B847}"/>
    <cellStyle name="Heading 3 2 22 7 4" xfId="3073" xr:uid="{9AD1D35D-54CB-465C-9782-CDA314C66475}"/>
    <cellStyle name="Heading 3 2 22 7 4 2" xfId="3074" xr:uid="{A82587BA-310B-4392-8046-265A5F43B531}"/>
    <cellStyle name="Heading 3 2 22 8" xfId="3075" xr:uid="{9EE23255-BD5D-40BC-98C4-2C891CA1B201}"/>
    <cellStyle name="Heading 3 2 22 8 2" xfId="3076" xr:uid="{3616CB98-C784-4547-858B-3CA0AFBD8812}"/>
    <cellStyle name="Heading 3 2 22 8 2 2" xfId="3077" xr:uid="{FE8B4016-4FCA-40B2-B7C2-3EF2FD27ABAB}"/>
    <cellStyle name="Heading 3 2 22 8 3" xfId="3078" xr:uid="{0E6866FF-09B0-4C4F-A08E-4049C0961D6B}"/>
    <cellStyle name="Heading 3 2 22 8 3 2" xfId="3079" xr:uid="{D9FDB634-9FBE-4625-9A1C-2B40C3BE9AE3}"/>
    <cellStyle name="Heading 3 2 22 8 4" xfId="3080" xr:uid="{E590C290-0783-4028-8D78-3889616871FA}"/>
    <cellStyle name="Heading 3 2 22 8 4 2" xfId="3081" xr:uid="{6B6B7EB3-045B-4413-9420-BBBEB4589E6E}"/>
    <cellStyle name="Heading 3 2 22 9" xfId="3082" xr:uid="{59F23649-4A98-4760-9886-E8408F227E6E}"/>
    <cellStyle name="Heading 3 2 22 9 2" xfId="3083" xr:uid="{269E2E2E-E8EC-4142-A900-E0CB80EDB874}"/>
    <cellStyle name="Heading 3 2 22 9 2 2" xfId="3084" xr:uid="{0DC5A862-9979-42B6-9F12-2F7E3C9D79C7}"/>
    <cellStyle name="Heading 3 2 22 9 3" xfId="3085" xr:uid="{F1E594CB-0BD5-4102-8368-1AA4F5568335}"/>
    <cellStyle name="Heading 3 2 22 9 3 2" xfId="3086" xr:uid="{8D1A70C1-E267-4B4F-AA15-D9C0BC4F4394}"/>
    <cellStyle name="Heading 3 2 22 9 4" xfId="3087" xr:uid="{1F8D8ED6-543C-41E1-B9AA-F3AC4D480E88}"/>
    <cellStyle name="Heading 3 2 22 9 4 2" xfId="3088" xr:uid="{A33E3D10-74B4-40C6-B48A-765901CD4065}"/>
    <cellStyle name="Heading 3 2 23" xfId="3089" xr:uid="{F44976FF-305E-4556-9FCC-46072719AFF2}"/>
    <cellStyle name="Heading 3 2 23 10" xfId="3090" xr:uid="{F6FFB1D1-0C9A-4680-9F57-72BB6F10C0CE}"/>
    <cellStyle name="Heading 3 2 23 10 2" xfId="3091" xr:uid="{3B4D36B2-9D0D-41A6-8625-1B9D17F8BAA0}"/>
    <cellStyle name="Heading 3 2 23 10 2 2" xfId="3092" xr:uid="{476ACD21-5210-48FF-B510-2222912437A7}"/>
    <cellStyle name="Heading 3 2 23 10 3" xfId="3093" xr:uid="{7504C17D-8815-4FAA-8607-B5095393D543}"/>
    <cellStyle name="Heading 3 2 23 10 3 2" xfId="3094" xr:uid="{212C452B-538B-494E-82ED-A6B51EF0B0A5}"/>
    <cellStyle name="Heading 3 2 23 10 4" xfId="3095" xr:uid="{59B83922-F594-48ED-9523-369B2F927855}"/>
    <cellStyle name="Heading 3 2 23 10 4 2" xfId="3096" xr:uid="{D3B854C2-06EF-4137-B1C5-7953154973F2}"/>
    <cellStyle name="Heading 3 2 23 11" xfId="3097" xr:uid="{07C21042-4C47-465B-A56F-CE985B858E51}"/>
    <cellStyle name="Heading 3 2 23 11 2" xfId="3098" xr:uid="{36468E6A-FBAA-4D0E-9406-05355C7B57CA}"/>
    <cellStyle name="Heading 3 2 23 11 2 2" xfId="3099" xr:uid="{3A1FAE20-E790-495A-8C69-0081CB5B58E8}"/>
    <cellStyle name="Heading 3 2 23 11 3" xfId="3100" xr:uid="{D2D0510D-2AA4-4622-A205-D6157DFE3A26}"/>
    <cellStyle name="Heading 3 2 23 11 3 2" xfId="3101" xr:uid="{05ADAD9E-A690-488F-AFFB-F01A7E04BB06}"/>
    <cellStyle name="Heading 3 2 23 11 4" xfId="3102" xr:uid="{E820CAE2-0EBD-4D06-89B5-0B29EA76CB76}"/>
    <cellStyle name="Heading 3 2 23 11 4 2" xfId="3103" xr:uid="{21E4B14B-8B7A-43F8-838A-BA17A03471D3}"/>
    <cellStyle name="Heading 3 2 23 12" xfId="3104" xr:uid="{1B811125-4183-4322-B270-6177B362AE71}"/>
    <cellStyle name="Heading 3 2 23 12 2" xfId="3105" xr:uid="{5BFB0800-2491-4704-ADC6-8F998BA5B7D7}"/>
    <cellStyle name="Heading 3 2 23 12 2 2" xfId="3106" xr:uid="{8420CDC1-C3F2-46A0-8EC2-AA94C59BCF50}"/>
    <cellStyle name="Heading 3 2 23 12 3" xfId="3107" xr:uid="{2B3993D6-CEE7-458A-B93A-77A613431DB5}"/>
    <cellStyle name="Heading 3 2 23 12 3 2" xfId="3108" xr:uid="{88EAFAD3-00FF-4396-87EC-613A1998BD05}"/>
    <cellStyle name="Heading 3 2 23 12 4" xfId="3109" xr:uid="{D773A362-7624-4941-86E0-A76C8B986716}"/>
    <cellStyle name="Heading 3 2 23 12 4 2" xfId="3110" xr:uid="{BBDAE4CC-2A43-44CC-B7C6-0F51ECAD305E}"/>
    <cellStyle name="Heading 3 2 23 13" xfId="3111" xr:uid="{64BCDFD5-EEC0-4A84-BD0F-384588ACA2E6}"/>
    <cellStyle name="Heading 3 2 23 13 2" xfId="3112" xr:uid="{D971255C-242F-4152-B2C3-4C31F230830B}"/>
    <cellStyle name="Heading 3 2 23 13 2 2" xfId="3113" xr:uid="{56413AB6-DFAA-4723-A6AE-C86785FBDCB6}"/>
    <cellStyle name="Heading 3 2 23 13 3" xfId="3114" xr:uid="{B306FE47-C327-4D4B-9514-3870AF9F43C1}"/>
    <cellStyle name="Heading 3 2 23 13 3 2" xfId="3115" xr:uid="{2A1F7222-7860-47EE-976D-4CFB15C2974A}"/>
    <cellStyle name="Heading 3 2 23 13 4" xfId="3116" xr:uid="{1B63F9E2-66F3-4606-A846-50809FF080F3}"/>
    <cellStyle name="Heading 3 2 23 13 4 2" xfId="3117" xr:uid="{237A5121-1E35-4608-A697-864EC635FC9B}"/>
    <cellStyle name="Heading 3 2 23 14" xfId="3118" xr:uid="{24EAA1C9-FD19-4D72-B3B8-34FFD15521AB}"/>
    <cellStyle name="Heading 3 2 23 14 2" xfId="3119" xr:uid="{9004745B-0D62-4B7A-AFE4-2BE725DA5848}"/>
    <cellStyle name="Heading 3 2 23 14 2 2" xfId="3120" xr:uid="{A9C266FE-4731-4B62-A173-D04972F7D6E5}"/>
    <cellStyle name="Heading 3 2 23 14 3" xfId="3121" xr:uid="{F7DF2FAC-E772-4D17-8D95-1D56CE1B807E}"/>
    <cellStyle name="Heading 3 2 23 14 3 2" xfId="3122" xr:uid="{048A0BDB-B39C-4620-95CC-1E4CCE577B77}"/>
    <cellStyle name="Heading 3 2 23 14 4" xfId="3123" xr:uid="{5EDC81CF-FB1C-47C5-9C34-01D3985B9E7F}"/>
    <cellStyle name="Heading 3 2 23 14 4 2" xfId="3124" xr:uid="{497E3C88-49A0-48B3-A3BD-154C5C169D1E}"/>
    <cellStyle name="Heading 3 2 23 15" xfId="3125" xr:uid="{212DC957-8479-48E6-8D8B-C01567D5EA6E}"/>
    <cellStyle name="Heading 3 2 23 15 2" xfId="3126" xr:uid="{0E6CC092-D26F-44DC-9D97-C154B114AE7F}"/>
    <cellStyle name="Heading 3 2 23 15 2 2" xfId="3127" xr:uid="{19B26887-6894-4749-9AE2-7680E22D8439}"/>
    <cellStyle name="Heading 3 2 23 15 3" xfId="3128" xr:uid="{6DA4E693-1DA5-4AAD-BCF0-D74F2A10BBAF}"/>
    <cellStyle name="Heading 3 2 23 15 3 2" xfId="3129" xr:uid="{C76C53CE-E46A-43BB-B90D-EB8D0FCB88AD}"/>
    <cellStyle name="Heading 3 2 23 15 4" xfId="3130" xr:uid="{5F278DEB-05C8-4847-9208-9C5D11829D23}"/>
    <cellStyle name="Heading 3 2 23 15 4 2" xfId="3131" xr:uid="{2BA9EA28-9AD5-43F7-AD7A-A5E71CDECEBC}"/>
    <cellStyle name="Heading 3 2 23 16" xfId="3132" xr:uid="{9DEFA9FD-B5D4-4F85-A73A-A61650DAAC95}"/>
    <cellStyle name="Heading 3 2 23 16 2" xfId="3133" xr:uid="{0CA041B2-FF7F-4182-BE3D-273913B135DF}"/>
    <cellStyle name="Heading 3 2 23 17" xfId="3134" xr:uid="{3F219D1D-82E7-442B-A364-E0BB10F1A414}"/>
    <cellStyle name="Heading 3 2 23 17 2" xfId="3135" xr:uid="{D010C1E8-4E66-48A4-906F-D0F3465DD49C}"/>
    <cellStyle name="Heading 3 2 23 18" xfId="3136" xr:uid="{988D159C-2115-42D0-96B0-1E0B3960B4FC}"/>
    <cellStyle name="Heading 3 2 23 18 2" xfId="3137" xr:uid="{8A8A197D-A90D-454D-A202-115E866E10BC}"/>
    <cellStyle name="Heading 3 2 23 19" xfId="3138" xr:uid="{1B9351CA-79C3-4312-812B-2F7B187F8CBE}"/>
    <cellStyle name="Heading 3 2 23 2" xfId="3139" xr:uid="{5C241176-D522-4F0A-86D4-D1BECD62A296}"/>
    <cellStyle name="Heading 3 2 23 2 2" xfId="3140" xr:uid="{3364428E-C0E9-4392-B2F7-9CE22B808229}"/>
    <cellStyle name="Heading 3 2 23 2 2 2" xfId="3141" xr:uid="{965FD534-4722-459B-AF94-B3BD0F9766BA}"/>
    <cellStyle name="Heading 3 2 23 2 3" xfId="3142" xr:uid="{4ABE9D12-1EE0-484D-B37B-4E1CB44D048D}"/>
    <cellStyle name="Heading 3 2 23 2 3 2" xfId="3143" xr:uid="{8261C509-5196-464A-8410-0DCE06795816}"/>
    <cellStyle name="Heading 3 2 23 2 4" xfId="3144" xr:uid="{EF8A3B67-35BE-492F-B91C-F555BB1CBEEC}"/>
    <cellStyle name="Heading 3 2 23 2 4 2" xfId="3145" xr:uid="{1E5C2BD8-5BA6-46B4-ADC0-D5F64DDBB5BE}"/>
    <cellStyle name="Heading 3 2 23 20" xfId="3146" xr:uid="{6B867869-8541-428F-87F5-6F76C62353A4}"/>
    <cellStyle name="Heading 3 2 23 21" xfId="3147" xr:uid="{1B274CA9-6DA0-4577-8BD0-CE66B5EB3BAA}"/>
    <cellStyle name="Heading 3 2 23 22" xfId="3148" xr:uid="{9C7FD6F2-EE1C-4539-9CCD-B1C844999755}"/>
    <cellStyle name="Heading 3 2 23 23" xfId="3149" xr:uid="{770DD58C-1646-42D3-A1B4-AB00F8F0AB7A}"/>
    <cellStyle name="Heading 3 2 23 24" xfId="3150" xr:uid="{2D33C0C9-5814-4988-A4AC-60581EC44BC8}"/>
    <cellStyle name="Heading 3 2 23 25" xfId="3151" xr:uid="{A90760F1-4EC5-4B9B-9E51-2FA56EEE94BE}"/>
    <cellStyle name="Heading 3 2 23 3" xfId="3152" xr:uid="{4C9E6C21-6003-4445-B97C-1C38E1BD10D6}"/>
    <cellStyle name="Heading 3 2 23 3 2" xfId="3153" xr:uid="{4FA1A40E-07AB-4BEC-A184-1BD5A8C8DEE9}"/>
    <cellStyle name="Heading 3 2 23 3 2 2" xfId="3154" xr:uid="{FDD7EFE1-AE09-4C87-AB87-8427951074D9}"/>
    <cellStyle name="Heading 3 2 23 3 3" xfId="3155" xr:uid="{5C31916D-83BF-4B29-8F0D-F2496D4E48D5}"/>
    <cellStyle name="Heading 3 2 23 3 3 2" xfId="3156" xr:uid="{99E07341-FC39-4720-9C9E-B48236D76D57}"/>
    <cellStyle name="Heading 3 2 23 3 4" xfId="3157" xr:uid="{E250BE78-4494-464F-B227-BDC7E7566342}"/>
    <cellStyle name="Heading 3 2 23 3 4 2" xfId="3158" xr:uid="{2E64CC64-33F7-4098-82C8-62D0FF64B32C}"/>
    <cellStyle name="Heading 3 2 23 4" xfId="3159" xr:uid="{F25ACBCA-A3F2-4934-845C-5016A3194AAE}"/>
    <cellStyle name="Heading 3 2 23 4 2" xfId="3160" xr:uid="{41C4F82C-3D33-4551-86A4-0402EAE7A066}"/>
    <cellStyle name="Heading 3 2 23 4 2 2" xfId="3161" xr:uid="{FB6A02AD-01CA-426A-B7A7-58FBC9BB9F8B}"/>
    <cellStyle name="Heading 3 2 23 4 3" xfId="3162" xr:uid="{ED2F86F4-6284-4F07-9216-E86480541ED6}"/>
    <cellStyle name="Heading 3 2 23 4 3 2" xfId="3163" xr:uid="{5D988374-9F72-409F-A617-8CC576B3349A}"/>
    <cellStyle name="Heading 3 2 23 4 4" xfId="3164" xr:uid="{BEB8DE41-F0C7-4F97-A54B-67C3582ADCF8}"/>
    <cellStyle name="Heading 3 2 23 4 4 2" xfId="3165" xr:uid="{B4B47E16-B4DE-4B09-8963-72CE63C12F98}"/>
    <cellStyle name="Heading 3 2 23 5" xfId="3166" xr:uid="{8595F4F8-5C05-4B90-B333-21B40F625D08}"/>
    <cellStyle name="Heading 3 2 23 5 2" xfId="3167" xr:uid="{81D9797F-865F-4B1D-8A0A-BC7B39955BB5}"/>
    <cellStyle name="Heading 3 2 23 5 2 2" xfId="3168" xr:uid="{65AE26A0-6710-437D-983C-F35888EF6A73}"/>
    <cellStyle name="Heading 3 2 23 5 3" xfId="3169" xr:uid="{A29933B2-398C-4439-B453-A3BBAA60C8B0}"/>
    <cellStyle name="Heading 3 2 23 5 3 2" xfId="3170" xr:uid="{D6A61FFA-1641-4DA7-86B0-CEDC673967E4}"/>
    <cellStyle name="Heading 3 2 23 5 4" xfId="3171" xr:uid="{DD3935B8-AE58-43CB-B85A-F1BE83E32B8A}"/>
    <cellStyle name="Heading 3 2 23 5 4 2" xfId="3172" xr:uid="{145AF446-1E48-4C9F-908C-636FF11A34E9}"/>
    <cellStyle name="Heading 3 2 23 6" xfId="3173" xr:uid="{F0720DEE-C7A9-4CD9-82AC-9E0FBFE2E01E}"/>
    <cellStyle name="Heading 3 2 23 6 2" xfId="3174" xr:uid="{F1491ACF-29DE-46F1-9692-E19828793671}"/>
    <cellStyle name="Heading 3 2 23 6 2 2" xfId="3175" xr:uid="{F4F9B7BE-E6E3-495A-8FC6-0E9B5AD9B3ED}"/>
    <cellStyle name="Heading 3 2 23 6 3" xfId="3176" xr:uid="{9445A43B-22BC-4FB8-9BDB-271EC6F83CA5}"/>
    <cellStyle name="Heading 3 2 23 6 3 2" xfId="3177" xr:uid="{33862E32-DA8F-4BBB-96A9-B3FB946324E9}"/>
    <cellStyle name="Heading 3 2 23 6 4" xfId="3178" xr:uid="{82280EEA-F688-42F1-952E-6C1D9D734880}"/>
    <cellStyle name="Heading 3 2 23 6 4 2" xfId="3179" xr:uid="{022375CA-0C48-4379-93ED-2BE7D75AAEFA}"/>
    <cellStyle name="Heading 3 2 23 7" xfId="3180" xr:uid="{E57CC750-A920-4C08-857B-E3E40C648A33}"/>
    <cellStyle name="Heading 3 2 23 7 2" xfId="3181" xr:uid="{C204D2BA-0785-4224-9F48-EF46B96A75DF}"/>
    <cellStyle name="Heading 3 2 23 7 2 2" xfId="3182" xr:uid="{5770E39F-0B36-45FE-B51E-C564EF5417B6}"/>
    <cellStyle name="Heading 3 2 23 7 3" xfId="3183" xr:uid="{BE3FB579-15CC-4B76-A9CE-189501A565FC}"/>
    <cellStyle name="Heading 3 2 23 7 3 2" xfId="3184" xr:uid="{7CC1C944-4DF9-4570-96E6-4A87F2503C00}"/>
    <cellStyle name="Heading 3 2 23 7 4" xfId="3185" xr:uid="{341F8F30-B0ED-44DD-B453-4B94CDBBA206}"/>
    <cellStyle name="Heading 3 2 23 7 4 2" xfId="3186" xr:uid="{0E8DDFAC-F98B-40B3-9309-01610A7516D0}"/>
    <cellStyle name="Heading 3 2 23 8" xfId="3187" xr:uid="{2D95C6C1-6706-4808-9153-581CFBBE7636}"/>
    <cellStyle name="Heading 3 2 23 8 2" xfId="3188" xr:uid="{9FD9227B-568C-492D-B2E1-EA3BC5C63688}"/>
    <cellStyle name="Heading 3 2 23 8 2 2" xfId="3189" xr:uid="{3BA9922B-353F-4E32-ABDE-C7345364AFF0}"/>
    <cellStyle name="Heading 3 2 23 8 3" xfId="3190" xr:uid="{C007FD82-8185-4ED0-829F-81A8DAAE5437}"/>
    <cellStyle name="Heading 3 2 23 8 3 2" xfId="3191" xr:uid="{A69035AE-AAC1-4A74-BB76-AED82C19899B}"/>
    <cellStyle name="Heading 3 2 23 8 4" xfId="3192" xr:uid="{52C76837-BC37-4BCB-806C-F5ACADFD740C}"/>
    <cellStyle name="Heading 3 2 23 8 4 2" xfId="3193" xr:uid="{62FE84FA-9D89-4E9E-84E8-758F0F98E882}"/>
    <cellStyle name="Heading 3 2 23 9" xfId="3194" xr:uid="{E0939E23-6108-4A49-83EA-8E3279726E63}"/>
    <cellStyle name="Heading 3 2 23 9 2" xfId="3195" xr:uid="{7552283C-449D-4B5D-9BAB-9CAF0E49020D}"/>
    <cellStyle name="Heading 3 2 23 9 2 2" xfId="3196" xr:uid="{95C8DAAE-556D-4794-8AE3-BBD3B9C75A3F}"/>
    <cellStyle name="Heading 3 2 23 9 3" xfId="3197" xr:uid="{8B538C03-A907-471F-B5CA-4CF3AA10F6ED}"/>
    <cellStyle name="Heading 3 2 23 9 3 2" xfId="3198" xr:uid="{FA3D1824-C700-43ED-96E5-D1BBF50B587F}"/>
    <cellStyle name="Heading 3 2 23 9 4" xfId="3199" xr:uid="{D0E3B8CF-BD07-45F6-B931-EF0361C93692}"/>
    <cellStyle name="Heading 3 2 23 9 4 2" xfId="3200" xr:uid="{DCDC5F6D-E3D9-41B7-99A9-CBF456A64842}"/>
    <cellStyle name="Heading 3 2 24" xfId="3201" xr:uid="{632E7F7A-194B-4346-BFDB-15106821C4BC}"/>
    <cellStyle name="Heading 3 2 24 10" xfId="3202" xr:uid="{9E433F7A-CDD7-4C1E-A149-BD1070D46072}"/>
    <cellStyle name="Heading 3 2 24 10 2" xfId="3203" xr:uid="{54B84D6F-8733-4DA2-AF07-3DD8AF04D5F9}"/>
    <cellStyle name="Heading 3 2 24 10 2 2" xfId="3204" xr:uid="{575085C8-EB2D-4622-A952-EE9CEC74E83B}"/>
    <cellStyle name="Heading 3 2 24 10 3" xfId="3205" xr:uid="{E2E05AB6-3BE9-44D5-8C01-0927AC12512D}"/>
    <cellStyle name="Heading 3 2 24 10 3 2" xfId="3206" xr:uid="{89B92FB5-115A-448D-BD63-5EDB5BFF431E}"/>
    <cellStyle name="Heading 3 2 24 10 4" xfId="3207" xr:uid="{FE3A447F-9FFF-4785-A4DB-B058708AC499}"/>
    <cellStyle name="Heading 3 2 24 10 4 2" xfId="3208" xr:uid="{8766FD2F-6F0C-47AB-9354-D30C1B6408E6}"/>
    <cellStyle name="Heading 3 2 24 11" xfId="3209" xr:uid="{7CF35C5A-56F6-454F-ACCE-8AB6E8B711EE}"/>
    <cellStyle name="Heading 3 2 24 11 2" xfId="3210" xr:uid="{910B27AD-D4D6-4F01-B11F-66A6087D8AD7}"/>
    <cellStyle name="Heading 3 2 24 11 2 2" xfId="3211" xr:uid="{3B1BFAFC-46E6-4D90-8CB3-E1CDBDF1863C}"/>
    <cellStyle name="Heading 3 2 24 11 3" xfId="3212" xr:uid="{44C04FA3-DC36-4B8C-AAF5-8BC6D78EB0FF}"/>
    <cellStyle name="Heading 3 2 24 11 3 2" xfId="3213" xr:uid="{1938D227-09BB-4F1E-BAE1-3A4AA830A3F9}"/>
    <cellStyle name="Heading 3 2 24 11 4" xfId="3214" xr:uid="{AC09BF81-CB94-4B6D-A2A4-DE9F5638A785}"/>
    <cellStyle name="Heading 3 2 24 11 4 2" xfId="3215" xr:uid="{5FECC7A3-FA93-485E-A2CE-83CBA40A36FF}"/>
    <cellStyle name="Heading 3 2 24 12" xfId="3216" xr:uid="{8FE88500-0990-4060-927B-F71EDB19200D}"/>
    <cellStyle name="Heading 3 2 24 12 2" xfId="3217" xr:uid="{6FAA7A5B-A0F4-41B8-BFE4-1120EF88746D}"/>
    <cellStyle name="Heading 3 2 24 12 2 2" xfId="3218" xr:uid="{16AF9C6A-F5EA-45DE-9CBE-619089AC3220}"/>
    <cellStyle name="Heading 3 2 24 12 3" xfId="3219" xr:uid="{A75C0EA3-AE4B-44A2-A90B-E7C9B3F60450}"/>
    <cellStyle name="Heading 3 2 24 12 3 2" xfId="3220" xr:uid="{A8DE3044-EA0B-4BDF-BB11-729E207E2C13}"/>
    <cellStyle name="Heading 3 2 24 12 4" xfId="3221" xr:uid="{94617E50-A855-4677-970C-FDF33B752C9D}"/>
    <cellStyle name="Heading 3 2 24 12 4 2" xfId="3222" xr:uid="{6607B0AB-3FF1-48CE-A524-28CA90D867A6}"/>
    <cellStyle name="Heading 3 2 24 13" xfId="3223" xr:uid="{89B42B2A-102E-459A-AB21-0974F37DD513}"/>
    <cellStyle name="Heading 3 2 24 13 2" xfId="3224" xr:uid="{3EE7A43E-78B4-4E2E-8119-A1CD8FD00A89}"/>
    <cellStyle name="Heading 3 2 24 13 2 2" xfId="3225" xr:uid="{1841641A-8D30-4DF2-99AE-DFCBD36D1F32}"/>
    <cellStyle name="Heading 3 2 24 13 3" xfId="3226" xr:uid="{BD5D6C11-D5D6-42EA-BE6D-948BB8B36942}"/>
    <cellStyle name="Heading 3 2 24 13 3 2" xfId="3227" xr:uid="{B2419BD1-450B-4C8B-8E86-6F932ECAE892}"/>
    <cellStyle name="Heading 3 2 24 13 4" xfId="3228" xr:uid="{6AE1DB2B-7F17-4062-A4DC-4B1F15D9F4AA}"/>
    <cellStyle name="Heading 3 2 24 13 4 2" xfId="3229" xr:uid="{0C22B67C-529B-4DF8-B6B5-2C9C3B947AA5}"/>
    <cellStyle name="Heading 3 2 24 14" xfId="3230" xr:uid="{B8B45D93-5D80-491A-A6FE-631F13018CB9}"/>
    <cellStyle name="Heading 3 2 24 14 2" xfId="3231" xr:uid="{36BF963F-13B4-4F53-BB3A-7BAE7FC131D8}"/>
    <cellStyle name="Heading 3 2 24 14 2 2" xfId="3232" xr:uid="{4A8993B8-0264-4BF3-B61A-5C00288A84C7}"/>
    <cellStyle name="Heading 3 2 24 14 3" xfId="3233" xr:uid="{61B25572-269E-418A-ABEE-F632B4B8B13A}"/>
    <cellStyle name="Heading 3 2 24 14 3 2" xfId="3234" xr:uid="{74F17185-3AEE-4D9B-A8A5-86613198F0C3}"/>
    <cellStyle name="Heading 3 2 24 14 4" xfId="3235" xr:uid="{A032DCB8-00BF-4776-A51E-02C9F9A9861E}"/>
    <cellStyle name="Heading 3 2 24 14 4 2" xfId="3236" xr:uid="{F70ADC4B-F2B9-41E5-B955-175549E14CBA}"/>
    <cellStyle name="Heading 3 2 24 15" xfId="3237" xr:uid="{654A56D6-BD7E-4641-A9B6-A7CBDDC240F8}"/>
    <cellStyle name="Heading 3 2 24 15 2" xfId="3238" xr:uid="{577C051A-7CD4-464B-85C3-B05E74B66D22}"/>
    <cellStyle name="Heading 3 2 24 15 2 2" xfId="3239" xr:uid="{1F69A254-7BE1-479E-BFB0-FFEDBBE6250D}"/>
    <cellStyle name="Heading 3 2 24 15 3" xfId="3240" xr:uid="{B0499B5C-8345-463A-9406-C2C41DC7D1B2}"/>
    <cellStyle name="Heading 3 2 24 15 3 2" xfId="3241" xr:uid="{A76510D9-FD51-473E-B592-5A4307641978}"/>
    <cellStyle name="Heading 3 2 24 15 4" xfId="3242" xr:uid="{CD79B2EC-7292-4487-B298-9832EC5A9D45}"/>
    <cellStyle name="Heading 3 2 24 15 4 2" xfId="3243" xr:uid="{6A2E09C5-E1A7-49D7-A05D-28F4BA020CE6}"/>
    <cellStyle name="Heading 3 2 24 16" xfId="3244" xr:uid="{D88FBFF8-B377-402A-A8FD-FF431F4648AE}"/>
    <cellStyle name="Heading 3 2 24 16 2" xfId="3245" xr:uid="{40CD25C8-0240-4E6A-9545-C82991DB0F7A}"/>
    <cellStyle name="Heading 3 2 24 17" xfId="3246" xr:uid="{C9698872-20D0-4D22-8F20-402A4376AD34}"/>
    <cellStyle name="Heading 3 2 24 17 2" xfId="3247" xr:uid="{30BFF2A8-E5DC-4396-AEC1-05B47FCFFB8B}"/>
    <cellStyle name="Heading 3 2 24 18" xfId="3248" xr:uid="{DF40914D-87CD-4405-8AA1-0B04289D6AB3}"/>
    <cellStyle name="Heading 3 2 24 18 2" xfId="3249" xr:uid="{0B6CA212-CE45-46A9-AE7D-5E2284C8D7AA}"/>
    <cellStyle name="Heading 3 2 24 19" xfId="3250" xr:uid="{EB1FCD03-F186-4D08-B0A2-27C83EF067CB}"/>
    <cellStyle name="Heading 3 2 24 2" xfId="3251" xr:uid="{A89279C4-23B7-4211-BF03-ACE7FC99B0C8}"/>
    <cellStyle name="Heading 3 2 24 2 2" xfId="3252" xr:uid="{35C9E0A2-7FB0-4111-82C6-1020E63D1DA0}"/>
    <cellStyle name="Heading 3 2 24 2 2 2" xfId="3253" xr:uid="{5C7B2C0E-32C4-4F27-85A7-8C388D5C90E2}"/>
    <cellStyle name="Heading 3 2 24 2 3" xfId="3254" xr:uid="{E8368577-1DE5-4AF6-8F85-101D7DFC9B4E}"/>
    <cellStyle name="Heading 3 2 24 2 3 2" xfId="3255" xr:uid="{3E013327-9A90-40C5-B97A-CCC7CA239601}"/>
    <cellStyle name="Heading 3 2 24 2 4" xfId="3256" xr:uid="{0C2BD809-2A0F-459F-B71E-27D71D1FE999}"/>
    <cellStyle name="Heading 3 2 24 2 4 2" xfId="3257" xr:uid="{8554F8D9-15BD-4009-B0B6-68A184DC621C}"/>
    <cellStyle name="Heading 3 2 24 20" xfId="3258" xr:uid="{6012B42B-2291-41A3-A2B0-38D534A65AFF}"/>
    <cellStyle name="Heading 3 2 24 21" xfId="3259" xr:uid="{B0F34754-C3C3-4FAA-83DC-1A1E63816943}"/>
    <cellStyle name="Heading 3 2 24 22" xfId="3260" xr:uid="{3561A7A0-D028-4CF1-B41A-98B0DF93A281}"/>
    <cellStyle name="Heading 3 2 24 23" xfId="3261" xr:uid="{FECDBA33-50CF-41D6-8497-74534BB5FDE5}"/>
    <cellStyle name="Heading 3 2 24 24" xfId="3262" xr:uid="{54F7CF85-BD29-4D9A-8762-2868933BCFE9}"/>
    <cellStyle name="Heading 3 2 24 25" xfId="3263" xr:uid="{7F0FC6AA-1D8E-4A22-8C68-B08C4A8BCE27}"/>
    <cellStyle name="Heading 3 2 24 3" xfId="3264" xr:uid="{A4531B15-32EB-482F-838F-0F950D816FC2}"/>
    <cellStyle name="Heading 3 2 24 3 2" xfId="3265" xr:uid="{DCE87C52-2A19-46AD-B318-723C6A9291FA}"/>
    <cellStyle name="Heading 3 2 24 3 2 2" xfId="3266" xr:uid="{91A6F241-56B4-4E76-913E-B019A5719143}"/>
    <cellStyle name="Heading 3 2 24 3 3" xfId="3267" xr:uid="{F35905E2-E93F-41ED-A278-FFB5E2DBD05B}"/>
    <cellStyle name="Heading 3 2 24 3 3 2" xfId="3268" xr:uid="{7422C972-797D-4284-9FF3-2269DCE4F810}"/>
    <cellStyle name="Heading 3 2 24 3 4" xfId="3269" xr:uid="{BBF80D2E-E68F-4732-8F04-FFDB662A2C20}"/>
    <cellStyle name="Heading 3 2 24 3 4 2" xfId="3270" xr:uid="{32AC0780-B541-4C72-9FE1-76BA646F2F92}"/>
    <cellStyle name="Heading 3 2 24 4" xfId="3271" xr:uid="{65B3B227-A031-4CA8-BC94-D8EC4BED7DCD}"/>
    <cellStyle name="Heading 3 2 24 4 2" xfId="3272" xr:uid="{42308ADD-986B-4FA6-B55F-440F7AAE29A6}"/>
    <cellStyle name="Heading 3 2 24 4 2 2" xfId="3273" xr:uid="{06A1399C-5AC6-42CA-9D43-732CE2DDB516}"/>
    <cellStyle name="Heading 3 2 24 4 3" xfId="3274" xr:uid="{9BE98988-3A26-4825-A934-2F2B93CC364B}"/>
    <cellStyle name="Heading 3 2 24 4 3 2" xfId="3275" xr:uid="{EEA3DC57-3275-43F7-9B2B-6778E944DF70}"/>
    <cellStyle name="Heading 3 2 24 4 4" xfId="3276" xr:uid="{AEACA8EA-72AD-4B7C-B71B-5E0BFF99C560}"/>
    <cellStyle name="Heading 3 2 24 4 4 2" xfId="3277" xr:uid="{097C2D2B-8325-4F2D-A015-04F25C36F087}"/>
    <cellStyle name="Heading 3 2 24 5" xfId="3278" xr:uid="{7127F71F-7807-403A-B913-6D49A05EC6D2}"/>
    <cellStyle name="Heading 3 2 24 5 2" xfId="3279" xr:uid="{97C4795A-85CB-4F1B-9066-A6EF561412D3}"/>
    <cellStyle name="Heading 3 2 24 5 2 2" xfId="3280" xr:uid="{BF821CF6-FFDA-4D21-992E-8EA9142BCBAA}"/>
    <cellStyle name="Heading 3 2 24 5 3" xfId="3281" xr:uid="{4FFD01B6-438B-45D0-AEEC-AD614CD1E795}"/>
    <cellStyle name="Heading 3 2 24 5 3 2" xfId="3282" xr:uid="{7389D05B-2341-40C7-9BE5-E1EE5177B9BF}"/>
    <cellStyle name="Heading 3 2 24 5 4" xfId="3283" xr:uid="{84625211-C94F-4DB8-9A15-9F7BDD31F8BF}"/>
    <cellStyle name="Heading 3 2 24 5 4 2" xfId="3284" xr:uid="{BB545D13-9B56-48AB-ACAB-D9787BD169D6}"/>
    <cellStyle name="Heading 3 2 24 6" xfId="3285" xr:uid="{175B1371-7C24-46E9-BE6F-5DBC50BF47DC}"/>
    <cellStyle name="Heading 3 2 24 6 2" xfId="3286" xr:uid="{18460C49-44C6-4B46-87DB-FF272D49E575}"/>
    <cellStyle name="Heading 3 2 24 6 2 2" xfId="3287" xr:uid="{A795AE5F-0980-44DA-BB89-A06D585E2B35}"/>
    <cellStyle name="Heading 3 2 24 6 3" xfId="3288" xr:uid="{3B956556-43DC-45B7-80E5-36734932CF58}"/>
    <cellStyle name="Heading 3 2 24 6 3 2" xfId="3289" xr:uid="{3F8BD9ED-6198-4BC4-927C-D397E419C361}"/>
    <cellStyle name="Heading 3 2 24 6 4" xfId="3290" xr:uid="{4DE8E339-71BF-4847-B26D-96BACA8A0725}"/>
    <cellStyle name="Heading 3 2 24 6 4 2" xfId="3291" xr:uid="{C3CBDAE8-1046-4536-B87F-4CA6564451F6}"/>
    <cellStyle name="Heading 3 2 24 7" xfId="3292" xr:uid="{8128E2DC-E7AC-4E68-9235-02594AD12F67}"/>
    <cellStyle name="Heading 3 2 24 7 2" xfId="3293" xr:uid="{E8E11E97-994C-4AA0-AE78-F40EF0596A19}"/>
    <cellStyle name="Heading 3 2 24 7 2 2" xfId="3294" xr:uid="{62F62645-0F9B-4F69-AD3F-F9888575FA5A}"/>
    <cellStyle name="Heading 3 2 24 7 3" xfId="3295" xr:uid="{C95CCBE8-EE39-4A22-92B2-6C87F3BE5C0C}"/>
    <cellStyle name="Heading 3 2 24 7 3 2" xfId="3296" xr:uid="{84ABA770-87FC-45F2-B332-0FF238F71B52}"/>
    <cellStyle name="Heading 3 2 24 7 4" xfId="3297" xr:uid="{44F987A2-366C-4558-A47A-FE045FA2252F}"/>
    <cellStyle name="Heading 3 2 24 7 4 2" xfId="3298" xr:uid="{018E8D5C-9E18-4482-A1F4-81F98CD12A0B}"/>
    <cellStyle name="Heading 3 2 24 8" xfId="3299" xr:uid="{92F9FC27-0F70-4C14-B1F7-DF62257AAF8C}"/>
    <cellStyle name="Heading 3 2 24 8 2" xfId="3300" xr:uid="{E9951DF3-6BC7-4360-80CE-76781DDDFAA5}"/>
    <cellStyle name="Heading 3 2 24 8 2 2" xfId="3301" xr:uid="{BAC98BBD-D3F9-4F9A-B9F0-F6CEF7016021}"/>
    <cellStyle name="Heading 3 2 24 8 3" xfId="3302" xr:uid="{CC9EE9A0-0381-4AEB-8A34-D357E0484779}"/>
    <cellStyle name="Heading 3 2 24 8 3 2" xfId="3303" xr:uid="{E5885C3F-34A2-46C6-831B-DB96ED45BF58}"/>
    <cellStyle name="Heading 3 2 24 8 4" xfId="3304" xr:uid="{D8DDE43F-ABDC-485E-A955-748709C7C829}"/>
    <cellStyle name="Heading 3 2 24 8 4 2" xfId="3305" xr:uid="{F0CFE98E-4D55-4C48-9C90-DAFD3D879771}"/>
    <cellStyle name="Heading 3 2 24 9" xfId="3306" xr:uid="{D89C0C45-52E5-4AD2-9D3C-A4228DA06B30}"/>
    <cellStyle name="Heading 3 2 24 9 2" xfId="3307" xr:uid="{96425A1E-88F9-471B-B875-26936C41C606}"/>
    <cellStyle name="Heading 3 2 24 9 2 2" xfId="3308" xr:uid="{9F34CA4E-4288-4877-B9D1-8D4031120DD7}"/>
    <cellStyle name="Heading 3 2 24 9 3" xfId="3309" xr:uid="{12C72DC3-E874-405E-A596-14A106E10BC9}"/>
    <cellStyle name="Heading 3 2 24 9 3 2" xfId="3310" xr:uid="{9EBD8A74-5FCE-4695-B8CA-0DD9BE805A7A}"/>
    <cellStyle name="Heading 3 2 24 9 4" xfId="3311" xr:uid="{84A3B154-826C-460F-8C4C-1E3249A07AAD}"/>
    <cellStyle name="Heading 3 2 24 9 4 2" xfId="3312" xr:uid="{C3ACB48C-F8E3-4E89-8C04-7CB61B0EBDE6}"/>
    <cellStyle name="Heading 3 2 25" xfId="3313" xr:uid="{99396B43-6B20-4055-849D-ECBF076F607B}"/>
    <cellStyle name="Heading 3 2 25 10" xfId="3314" xr:uid="{36B89A26-C544-44A0-8F92-6DE0C323F50A}"/>
    <cellStyle name="Heading 3 2 25 10 2" xfId="3315" xr:uid="{67FC3B76-0974-4EEA-B0E7-34C6829D7784}"/>
    <cellStyle name="Heading 3 2 25 10 2 2" xfId="3316" xr:uid="{3AED47BB-D122-453A-8B56-514561D37E78}"/>
    <cellStyle name="Heading 3 2 25 10 3" xfId="3317" xr:uid="{E23BE93C-3547-4DEA-9670-3EB9588F2D29}"/>
    <cellStyle name="Heading 3 2 25 10 3 2" xfId="3318" xr:uid="{028EA74D-9975-4675-B051-445D666D8250}"/>
    <cellStyle name="Heading 3 2 25 10 4" xfId="3319" xr:uid="{1E8656C5-F996-4B4A-9D14-9EB6E3A16293}"/>
    <cellStyle name="Heading 3 2 25 10 4 2" xfId="3320" xr:uid="{20C05655-BB9C-49B0-8CA8-8F58B070CC02}"/>
    <cellStyle name="Heading 3 2 25 11" xfId="3321" xr:uid="{524A9538-33A0-4AEB-9502-12D53FDB57D3}"/>
    <cellStyle name="Heading 3 2 25 11 2" xfId="3322" xr:uid="{8471E94D-30AF-450E-9F57-F3737DAE7D43}"/>
    <cellStyle name="Heading 3 2 25 11 2 2" xfId="3323" xr:uid="{F505BD81-3573-4671-A1FE-91FF31F2A4F6}"/>
    <cellStyle name="Heading 3 2 25 11 3" xfId="3324" xr:uid="{D6435504-A6F6-4A2B-AC61-32C2209AD21D}"/>
    <cellStyle name="Heading 3 2 25 11 3 2" xfId="3325" xr:uid="{1A253BC7-A1CA-4C89-A454-55C39D8D6B17}"/>
    <cellStyle name="Heading 3 2 25 11 4" xfId="3326" xr:uid="{64136A75-9D00-42D9-9AE9-0B5EA1499563}"/>
    <cellStyle name="Heading 3 2 25 11 4 2" xfId="3327" xr:uid="{A07FEAEC-636E-4385-878B-C77A55BC5E8A}"/>
    <cellStyle name="Heading 3 2 25 12" xfId="3328" xr:uid="{57C324D3-F178-49D7-B25B-12C510C3F3C4}"/>
    <cellStyle name="Heading 3 2 25 12 2" xfId="3329" xr:uid="{1770D050-CFEF-4CA3-9BE6-7568F5BDB336}"/>
    <cellStyle name="Heading 3 2 25 12 2 2" xfId="3330" xr:uid="{403BA104-78DB-4A69-902F-390220C22AEB}"/>
    <cellStyle name="Heading 3 2 25 12 3" xfId="3331" xr:uid="{55AC58C7-5424-460F-B07A-9C710B864B8B}"/>
    <cellStyle name="Heading 3 2 25 12 3 2" xfId="3332" xr:uid="{93F2E0AE-EC38-43C9-BA2A-5F4395523FFF}"/>
    <cellStyle name="Heading 3 2 25 12 4" xfId="3333" xr:uid="{E3539AC3-212D-4E02-B9CE-CD94C9962478}"/>
    <cellStyle name="Heading 3 2 25 12 4 2" xfId="3334" xr:uid="{7303FA21-EE93-4686-9652-3237E898F0EC}"/>
    <cellStyle name="Heading 3 2 25 13" xfId="3335" xr:uid="{0723008E-6B86-46DF-8153-8087D234EF05}"/>
    <cellStyle name="Heading 3 2 25 13 2" xfId="3336" xr:uid="{5B8F7CFF-AFA2-4C98-9DF8-1BD114042D74}"/>
    <cellStyle name="Heading 3 2 25 13 2 2" xfId="3337" xr:uid="{FD789672-7DE6-4411-873B-B2FBE153F037}"/>
    <cellStyle name="Heading 3 2 25 13 3" xfId="3338" xr:uid="{C24CF541-7B8D-4FAA-AFEE-1E86DEA82779}"/>
    <cellStyle name="Heading 3 2 25 13 3 2" xfId="3339" xr:uid="{FEC8E09F-7EE8-46A9-8BEA-2D939B12C64B}"/>
    <cellStyle name="Heading 3 2 25 13 4" xfId="3340" xr:uid="{D5C62901-8162-4A8F-A1DD-BBBEC9AC7729}"/>
    <cellStyle name="Heading 3 2 25 13 4 2" xfId="3341" xr:uid="{79EE3258-0A06-4391-86C6-BF3F7645C21F}"/>
    <cellStyle name="Heading 3 2 25 14" xfId="3342" xr:uid="{9CB32FCF-F023-478F-A883-150239680871}"/>
    <cellStyle name="Heading 3 2 25 14 2" xfId="3343" xr:uid="{BB0B7566-9A45-4D98-B437-1989D5AB5E4C}"/>
    <cellStyle name="Heading 3 2 25 14 2 2" xfId="3344" xr:uid="{F4902EC1-D1A0-48A6-B6F9-3EE2E8AFA1BB}"/>
    <cellStyle name="Heading 3 2 25 14 3" xfId="3345" xr:uid="{AE4AAB2F-F182-4168-9E88-08240FA1BCD4}"/>
    <cellStyle name="Heading 3 2 25 14 3 2" xfId="3346" xr:uid="{15F1BAC1-4625-4F46-8E34-9361A59683CA}"/>
    <cellStyle name="Heading 3 2 25 14 4" xfId="3347" xr:uid="{7C55535C-14B3-49BA-8EFC-EED58DF510D5}"/>
    <cellStyle name="Heading 3 2 25 14 4 2" xfId="3348" xr:uid="{357FF994-9D99-4D6C-88CD-4B128AA4DAE4}"/>
    <cellStyle name="Heading 3 2 25 15" xfId="3349" xr:uid="{0083ECD5-4944-47AE-B3DC-65FB777AB1C9}"/>
    <cellStyle name="Heading 3 2 25 15 2" xfId="3350" xr:uid="{4FD15089-FAEA-453F-9BDF-51BCCC707666}"/>
    <cellStyle name="Heading 3 2 25 15 2 2" xfId="3351" xr:uid="{240EF204-2B8A-49EA-BA73-EA2FF74ACD50}"/>
    <cellStyle name="Heading 3 2 25 15 3" xfId="3352" xr:uid="{10D4DDF2-9F7A-4155-9D60-5429DC585F89}"/>
    <cellStyle name="Heading 3 2 25 15 3 2" xfId="3353" xr:uid="{06247DE4-17E0-4590-80F2-55040120E29F}"/>
    <cellStyle name="Heading 3 2 25 15 4" xfId="3354" xr:uid="{7DA5853C-3AA1-432E-B30B-0FFB0B3814EC}"/>
    <cellStyle name="Heading 3 2 25 15 4 2" xfId="3355" xr:uid="{45303F50-44A1-4867-BE09-17D1B81044AA}"/>
    <cellStyle name="Heading 3 2 25 16" xfId="3356" xr:uid="{B8DA0D68-C876-4FA8-8D3A-66F9511FDD7A}"/>
    <cellStyle name="Heading 3 2 25 16 2" xfId="3357" xr:uid="{B6630E03-1424-4244-AF58-39F79B9E2FA3}"/>
    <cellStyle name="Heading 3 2 25 17" xfId="3358" xr:uid="{19EE60CA-BC57-44FA-A85E-EA6A39235429}"/>
    <cellStyle name="Heading 3 2 25 17 2" xfId="3359" xr:uid="{8EB863B4-488E-46F8-8A91-18C4761519DE}"/>
    <cellStyle name="Heading 3 2 25 18" xfId="3360" xr:uid="{2CE6DC68-3951-4F42-90B8-7A35510AB169}"/>
    <cellStyle name="Heading 3 2 25 18 2" xfId="3361" xr:uid="{8DA0A3C2-0484-4F25-8B6A-F8FEE2EE3C6F}"/>
    <cellStyle name="Heading 3 2 25 19" xfId="3362" xr:uid="{291EC12F-A479-4573-B2F1-3037FD56FDAE}"/>
    <cellStyle name="Heading 3 2 25 2" xfId="3363" xr:uid="{F659878E-8CFB-4FEF-8D72-493D7C784AE0}"/>
    <cellStyle name="Heading 3 2 25 2 2" xfId="3364" xr:uid="{F6F2EB9F-C2EC-4FF5-A1C7-A8FF37CCCA53}"/>
    <cellStyle name="Heading 3 2 25 2 2 2" xfId="3365" xr:uid="{8257D599-E00B-4D4F-8E90-2794FC0E79D8}"/>
    <cellStyle name="Heading 3 2 25 2 3" xfId="3366" xr:uid="{E84159B2-2969-4B87-A136-9EF403021186}"/>
    <cellStyle name="Heading 3 2 25 2 3 2" xfId="3367" xr:uid="{9FF03ABC-42C7-49AE-9876-6D2A3888DAA6}"/>
    <cellStyle name="Heading 3 2 25 2 4" xfId="3368" xr:uid="{02C99CE2-944A-4638-BD93-6876BB85FD63}"/>
    <cellStyle name="Heading 3 2 25 2 4 2" xfId="3369" xr:uid="{BC15F4A7-37AD-41F8-9E66-5A1211822F54}"/>
    <cellStyle name="Heading 3 2 25 20" xfId="3370" xr:uid="{A88EA1C6-0FE5-4742-AB76-EE56EDA1E96E}"/>
    <cellStyle name="Heading 3 2 25 21" xfId="3371" xr:uid="{E1209039-51D0-46A7-96A5-80341413F7C2}"/>
    <cellStyle name="Heading 3 2 25 22" xfId="3372" xr:uid="{D2461328-D50E-4358-BD29-EB54606D4F2B}"/>
    <cellStyle name="Heading 3 2 25 23" xfId="3373" xr:uid="{013F86A0-2758-4853-B8E3-2768F7F7CD42}"/>
    <cellStyle name="Heading 3 2 25 24" xfId="3374" xr:uid="{2DDB0146-0E9A-4A1F-A854-86570B706D36}"/>
    <cellStyle name="Heading 3 2 25 25" xfId="3375" xr:uid="{835A46A6-56DA-4C9F-A885-46C57519AA5B}"/>
    <cellStyle name="Heading 3 2 25 3" xfId="3376" xr:uid="{7DBD1E68-E2A6-4CC0-8F86-D1779DE52CD9}"/>
    <cellStyle name="Heading 3 2 25 3 2" xfId="3377" xr:uid="{4BF9E4E5-3C6F-42CE-B168-C54EF50A9F5E}"/>
    <cellStyle name="Heading 3 2 25 3 2 2" xfId="3378" xr:uid="{0C66EC39-9D73-44B4-90E1-77052C55F45F}"/>
    <cellStyle name="Heading 3 2 25 3 3" xfId="3379" xr:uid="{1622894F-9EEC-4EBB-960F-874DBFA3B039}"/>
    <cellStyle name="Heading 3 2 25 3 3 2" xfId="3380" xr:uid="{D1957033-6CC7-442F-80B2-57CEE3F26439}"/>
    <cellStyle name="Heading 3 2 25 3 4" xfId="3381" xr:uid="{3A70603D-6C27-45C1-99CD-661F2542EB05}"/>
    <cellStyle name="Heading 3 2 25 3 4 2" xfId="3382" xr:uid="{7DC6E86D-95E1-45F1-A984-A2C3467AF2D5}"/>
    <cellStyle name="Heading 3 2 25 4" xfId="3383" xr:uid="{EA147612-3FC7-49F3-975C-AACF80617B5F}"/>
    <cellStyle name="Heading 3 2 25 4 2" xfId="3384" xr:uid="{0343E933-C938-4563-AC23-FED871466906}"/>
    <cellStyle name="Heading 3 2 25 4 2 2" xfId="3385" xr:uid="{F8FFB777-B4AF-45CC-B955-3A6FFA77CC5F}"/>
    <cellStyle name="Heading 3 2 25 4 3" xfId="3386" xr:uid="{D575C698-52A3-4BB0-89EB-76C87A790530}"/>
    <cellStyle name="Heading 3 2 25 4 3 2" xfId="3387" xr:uid="{C8A40CCF-D92A-4317-9A1A-0249ECE99653}"/>
    <cellStyle name="Heading 3 2 25 4 4" xfId="3388" xr:uid="{601C59CB-132C-403D-8CD2-DC5C136F8915}"/>
    <cellStyle name="Heading 3 2 25 4 4 2" xfId="3389" xr:uid="{3A88E337-1C2F-4F29-ACB3-06C8A8F81FAC}"/>
    <cellStyle name="Heading 3 2 25 5" xfId="3390" xr:uid="{1F5D1FAD-6E57-4C0B-90B5-1AEBC6B896BE}"/>
    <cellStyle name="Heading 3 2 25 5 2" xfId="3391" xr:uid="{DA2CD056-8A3B-41F3-8C6A-E049D4150D32}"/>
    <cellStyle name="Heading 3 2 25 5 2 2" xfId="3392" xr:uid="{A5D0F94B-8049-4A73-A478-AC3F9159E32E}"/>
    <cellStyle name="Heading 3 2 25 5 3" xfId="3393" xr:uid="{2DFC68F6-250D-4923-8B04-63CEF4CAA298}"/>
    <cellStyle name="Heading 3 2 25 5 3 2" xfId="3394" xr:uid="{E31500A2-CD10-461F-8FF0-B781EA4CEB8E}"/>
    <cellStyle name="Heading 3 2 25 5 4" xfId="3395" xr:uid="{ECF595F3-6175-4EAA-9423-45691AC97F4B}"/>
    <cellStyle name="Heading 3 2 25 5 4 2" xfId="3396" xr:uid="{ED16DE83-FF7C-4577-9458-53921F9947B4}"/>
    <cellStyle name="Heading 3 2 25 6" xfId="3397" xr:uid="{CFF3F04A-22B9-4D5D-8528-1C9C2FEA8168}"/>
    <cellStyle name="Heading 3 2 25 6 2" xfId="3398" xr:uid="{6BAD841B-E5EA-4395-82CB-02CF3E5A0DB3}"/>
    <cellStyle name="Heading 3 2 25 6 2 2" xfId="3399" xr:uid="{964769F2-0FEA-4106-B001-F3C681769B85}"/>
    <cellStyle name="Heading 3 2 25 6 3" xfId="3400" xr:uid="{3CE899A6-39B2-4DFB-A86D-EDB57344679B}"/>
    <cellStyle name="Heading 3 2 25 6 3 2" xfId="3401" xr:uid="{F663A11C-3F80-4CDE-83F1-A4096E60EA9C}"/>
    <cellStyle name="Heading 3 2 25 6 4" xfId="3402" xr:uid="{F45428F4-2013-4D1E-B969-8C560C0798F6}"/>
    <cellStyle name="Heading 3 2 25 6 4 2" xfId="3403" xr:uid="{27E8FB5A-25FB-4E06-856D-C182CE6D284D}"/>
    <cellStyle name="Heading 3 2 25 7" xfId="3404" xr:uid="{7F95B9E5-5634-4748-B8BF-4613E0C4BBD8}"/>
    <cellStyle name="Heading 3 2 25 7 2" xfId="3405" xr:uid="{CDFD9B1A-E018-4831-B234-C2552FF84168}"/>
    <cellStyle name="Heading 3 2 25 7 2 2" xfId="3406" xr:uid="{DEB95C89-5F23-40D0-877C-9F52B56F2994}"/>
    <cellStyle name="Heading 3 2 25 7 3" xfId="3407" xr:uid="{E848BFFF-A664-44DF-B3DB-299D19D866F7}"/>
    <cellStyle name="Heading 3 2 25 7 3 2" xfId="3408" xr:uid="{DF7B2675-D47D-4B0B-B8F5-EC1DFB4D12BB}"/>
    <cellStyle name="Heading 3 2 25 7 4" xfId="3409" xr:uid="{120CBAE9-5356-43DB-99F0-02F6060DDDE1}"/>
    <cellStyle name="Heading 3 2 25 7 4 2" xfId="3410" xr:uid="{1B371024-E341-4482-8E51-85640AC94B20}"/>
    <cellStyle name="Heading 3 2 25 8" xfId="3411" xr:uid="{D597641D-BEAB-4F83-AE1A-0329BE0281AC}"/>
    <cellStyle name="Heading 3 2 25 8 2" xfId="3412" xr:uid="{F7D0FEB3-DA07-4DAD-A4C4-3B2F32425F0C}"/>
    <cellStyle name="Heading 3 2 25 8 2 2" xfId="3413" xr:uid="{936C61C0-BBD2-4737-90AF-FEC7E952E5FE}"/>
    <cellStyle name="Heading 3 2 25 8 3" xfId="3414" xr:uid="{B8CE5D34-ED45-4C07-AF7C-27A2A1695AF6}"/>
    <cellStyle name="Heading 3 2 25 8 3 2" xfId="3415" xr:uid="{794DCFAC-DD62-4025-A7A9-9723DA8928E4}"/>
    <cellStyle name="Heading 3 2 25 8 4" xfId="3416" xr:uid="{FE492AD6-AAF3-41BF-9ECE-104418FF466B}"/>
    <cellStyle name="Heading 3 2 25 8 4 2" xfId="3417" xr:uid="{B8DF9431-0BCE-48C9-BC9A-E4075F319AE2}"/>
    <cellStyle name="Heading 3 2 25 9" xfId="3418" xr:uid="{388C3DEA-A872-402B-9EED-5AE874F79AAA}"/>
    <cellStyle name="Heading 3 2 25 9 2" xfId="3419" xr:uid="{67DEB078-F897-4FCB-B746-42C052978560}"/>
    <cellStyle name="Heading 3 2 25 9 2 2" xfId="3420" xr:uid="{9BD12FEA-214B-42FC-BEAA-35196B33AD69}"/>
    <cellStyle name="Heading 3 2 25 9 3" xfId="3421" xr:uid="{017A9B16-9ABB-4C4D-99F3-76FB5F081B7A}"/>
    <cellStyle name="Heading 3 2 25 9 3 2" xfId="3422" xr:uid="{9ADA133D-97D8-4B67-93BB-C5FD54E70D80}"/>
    <cellStyle name="Heading 3 2 25 9 4" xfId="3423" xr:uid="{E51F2346-6885-4EF0-B186-D99C88202EEA}"/>
    <cellStyle name="Heading 3 2 25 9 4 2" xfId="3424" xr:uid="{7C63AB1C-E2AC-43FB-BF67-23CAF4A27184}"/>
    <cellStyle name="Heading 3 2 26" xfId="3425" xr:uid="{9FD12630-02C9-4975-AD62-F2060A9DBCA5}"/>
    <cellStyle name="Heading 3 2 26 2" xfId="3426" xr:uid="{D5EC2B39-3865-42FD-906A-5092050FBDC1}"/>
    <cellStyle name="Heading 3 2 26 2 2" xfId="3427" xr:uid="{DA82FD0B-CAD7-4E0E-8910-3049BB640FCD}"/>
    <cellStyle name="Heading 3 2 26 3" xfId="3428" xr:uid="{C0599E88-E60A-497D-BB14-410D87C94C8C}"/>
    <cellStyle name="Heading 3 2 26 3 2" xfId="3429" xr:uid="{36414B92-161D-4501-8534-8B3C026BF057}"/>
    <cellStyle name="Heading 3 2 26 4" xfId="3430" xr:uid="{15929B6D-1B46-4264-A0D1-A4A99BBC166A}"/>
    <cellStyle name="Heading 3 2 26 4 2" xfId="3431" xr:uid="{AFD290D0-6421-4EA8-B04D-0A42D3D9F5F3}"/>
    <cellStyle name="Heading 3 2 27" xfId="3432" xr:uid="{077FB250-936B-4325-A2C8-AEDD8E60141E}"/>
    <cellStyle name="Heading 3 2 27 2" xfId="3433" xr:uid="{20B2B433-011C-4A32-866C-8D2D3825A5F5}"/>
    <cellStyle name="Heading 3 2 27 2 2" xfId="3434" xr:uid="{40F92A14-A72D-4C3A-A979-9792987097D5}"/>
    <cellStyle name="Heading 3 2 27 3" xfId="3435" xr:uid="{FEAA0EB9-2E8C-4B14-B17D-CA0169497E1A}"/>
    <cellStyle name="Heading 3 2 27 3 2" xfId="3436" xr:uid="{5024615E-22E8-46CE-A3DB-B61FAE8D504F}"/>
    <cellStyle name="Heading 3 2 27 4" xfId="3437" xr:uid="{C26C37A4-AED1-442B-9B23-ABAE4A7661DB}"/>
    <cellStyle name="Heading 3 2 27 4 2" xfId="3438" xr:uid="{E3263F9A-B5BA-4669-978A-CB78EA9B1659}"/>
    <cellStyle name="Heading 3 2 28" xfId="3439" xr:uid="{5D69E60B-35C5-4F5F-861A-CC493AE0CA79}"/>
    <cellStyle name="Heading 3 2 28 2" xfId="3440" xr:uid="{E427B7A4-A75B-4252-96C3-8EE57D71FE33}"/>
    <cellStyle name="Heading 3 2 28 2 2" xfId="3441" xr:uid="{F3801F7A-25E2-4FA3-B01F-215680C281D8}"/>
    <cellStyle name="Heading 3 2 28 3" xfId="3442" xr:uid="{22AEB1C5-5487-4B86-A688-9F46C1668D84}"/>
    <cellStyle name="Heading 3 2 28 3 2" xfId="3443" xr:uid="{9951115E-CDA9-4AED-BFD0-580DE0D34BEF}"/>
    <cellStyle name="Heading 3 2 28 4" xfId="3444" xr:uid="{E64A8569-B3CC-4125-9D6E-6FADF3CC1042}"/>
    <cellStyle name="Heading 3 2 28 4 2" xfId="3445" xr:uid="{54D2C9B7-FEF3-4604-AEAB-BB79261A5B4E}"/>
    <cellStyle name="Heading 3 2 29" xfId="3446" xr:uid="{8398A5F9-A0BA-4F99-BCB1-6A4901456C6E}"/>
    <cellStyle name="Heading 3 2 29 2" xfId="3447" xr:uid="{8D959BC3-B4A8-4444-8B3C-C3935E4C88CC}"/>
    <cellStyle name="Heading 3 2 29 2 2" xfId="3448" xr:uid="{A4AA55D7-AF75-479C-AECA-C48C13B1D790}"/>
    <cellStyle name="Heading 3 2 29 3" xfId="3449" xr:uid="{DE87AB16-E94B-41D5-A0D6-737464BC4302}"/>
    <cellStyle name="Heading 3 2 29 3 2" xfId="3450" xr:uid="{2F630D69-B22E-45A5-ABA9-8AA5D39577F7}"/>
    <cellStyle name="Heading 3 2 29 4" xfId="3451" xr:uid="{2A216A5B-82D4-4471-A6E6-C8D016E17934}"/>
    <cellStyle name="Heading 3 2 29 4 2" xfId="3452" xr:uid="{AE3336D5-B693-43A0-B48A-5BCE3AB0E6D6}"/>
    <cellStyle name="Heading 3 2 3" xfId="3453" xr:uid="{D75FD03E-7635-47AC-AADD-F5EAA907DB5D}"/>
    <cellStyle name="Heading 3 2 3 10" xfId="3454" xr:uid="{1A4F024B-C1B8-4376-8FB2-FD8807D10A25}"/>
    <cellStyle name="Heading 3 2 3 10 2" xfId="3455" xr:uid="{B051796A-F2FD-4137-BD48-BA98F6E14CD3}"/>
    <cellStyle name="Heading 3 2 3 10 2 2" xfId="3456" xr:uid="{DB8D92C5-746B-47FF-A4FB-AD0A45DEA052}"/>
    <cellStyle name="Heading 3 2 3 10 3" xfId="3457" xr:uid="{8C88E458-3C79-4736-B35E-F02F6B010B2F}"/>
    <cellStyle name="Heading 3 2 3 10 3 2" xfId="3458" xr:uid="{05A2982A-9146-4526-B54A-8AFEEBBEAF2D}"/>
    <cellStyle name="Heading 3 2 3 10 4" xfId="3459" xr:uid="{AA0F8B08-1352-44BF-B23D-10E774FD1814}"/>
    <cellStyle name="Heading 3 2 3 10 4 2" xfId="3460" xr:uid="{9D3DD529-467B-48A2-A387-E98764387F3D}"/>
    <cellStyle name="Heading 3 2 3 11" xfId="3461" xr:uid="{7D8E5265-F257-4488-ABC0-F810B5085542}"/>
    <cellStyle name="Heading 3 2 3 11 2" xfId="3462" xr:uid="{D97E67F2-F103-45DC-A767-0D3678EBDE75}"/>
    <cellStyle name="Heading 3 2 3 11 2 2" xfId="3463" xr:uid="{D3707143-A5E0-4210-A2CF-70EBF0A5AF80}"/>
    <cellStyle name="Heading 3 2 3 11 3" xfId="3464" xr:uid="{A677EE08-C558-43E6-A2FA-BC16472A1A88}"/>
    <cellStyle name="Heading 3 2 3 11 3 2" xfId="3465" xr:uid="{FE2342BB-1AA1-417A-9757-1688FB179D9A}"/>
    <cellStyle name="Heading 3 2 3 11 4" xfId="3466" xr:uid="{62B028BC-BE9A-4E4D-BEA5-8CE0630DA235}"/>
    <cellStyle name="Heading 3 2 3 11 4 2" xfId="3467" xr:uid="{EBD71C50-9CDB-4D5B-9C56-B30086E232C7}"/>
    <cellStyle name="Heading 3 2 3 12" xfId="3468" xr:uid="{69DC1E0F-25AD-454A-A634-2DCF6F93DEA1}"/>
    <cellStyle name="Heading 3 2 3 12 2" xfId="3469" xr:uid="{9B62EA96-3D1E-4A40-AC77-DB0A5FEBAFF1}"/>
    <cellStyle name="Heading 3 2 3 12 2 2" xfId="3470" xr:uid="{3E45698D-46EE-4503-B1C2-7A61C26C58C6}"/>
    <cellStyle name="Heading 3 2 3 12 3" xfId="3471" xr:uid="{29DB1FEF-8108-4104-8D76-79D0A3505AB0}"/>
    <cellStyle name="Heading 3 2 3 12 3 2" xfId="3472" xr:uid="{383A5EB8-23E8-4286-9E5F-AE1B37A2DDDC}"/>
    <cellStyle name="Heading 3 2 3 12 4" xfId="3473" xr:uid="{2BB22911-E3A7-4887-A466-CF78F3D3008C}"/>
    <cellStyle name="Heading 3 2 3 12 4 2" xfId="3474" xr:uid="{CC7417AD-2A96-44B4-A7A5-AA447D068634}"/>
    <cellStyle name="Heading 3 2 3 13" xfId="3475" xr:uid="{16A895DB-684C-4D65-A4D7-8BAD955A3438}"/>
    <cellStyle name="Heading 3 2 3 13 2" xfId="3476" xr:uid="{BF6533E6-94A3-4761-B89C-09EDF73ED7F8}"/>
    <cellStyle name="Heading 3 2 3 13 2 2" xfId="3477" xr:uid="{52A9BB9C-C35F-4A7A-B232-FB9088808C6F}"/>
    <cellStyle name="Heading 3 2 3 13 3" xfId="3478" xr:uid="{946165E9-500B-427F-B8AA-292308A32A24}"/>
    <cellStyle name="Heading 3 2 3 13 3 2" xfId="3479" xr:uid="{00F55C72-2087-4D4C-8EAC-AF59DA6A54E6}"/>
    <cellStyle name="Heading 3 2 3 13 4" xfId="3480" xr:uid="{EDC7553B-B3D6-482B-99B6-20F1E84378E1}"/>
    <cellStyle name="Heading 3 2 3 13 4 2" xfId="3481" xr:uid="{52BD3B73-0AED-4C49-B5D1-222039CE6EFD}"/>
    <cellStyle name="Heading 3 2 3 14" xfId="3482" xr:uid="{E537FF77-C5E3-4D86-97CA-DF076D6B3FE6}"/>
    <cellStyle name="Heading 3 2 3 14 2" xfId="3483" xr:uid="{5710F436-9EAD-41BD-989D-A73B4E4E06FC}"/>
    <cellStyle name="Heading 3 2 3 14 2 2" xfId="3484" xr:uid="{C6ED48E3-3F86-4D93-A802-9E46FC07BA7A}"/>
    <cellStyle name="Heading 3 2 3 14 3" xfId="3485" xr:uid="{3EC84A97-EAF6-4F54-83A4-A142C0D536CD}"/>
    <cellStyle name="Heading 3 2 3 14 3 2" xfId="3486" xr:uid="{2AB5231F-2724-4EF5-BAEA-D6D6168E085B}"/>
    <cellStyle name="Heading 3 2 3 14 4" xfId="3487" xr:uid="{4311F2F8-9E4B-41DF-9DE5-8C2960E1E314}"/>
    <cellStyle name="Heading 3 2 3 14 4 2" xfId="3488" xr:uid="{8DD24CD3-8C7B-4A72-B493-761F2F39C184}"/>
    <cellStyle name="Heading 3 2 3 15" xfId="3489" xr:uid="{ED652653-5E0F-4344-B6B8-CB6822CB62B5}"/>
    <cellStyle name="Heading 3 2 3 15 2" xfId="3490" xr:uid="{98108A9D-0714-44BA-BCEE-FE5D50E1722F}"/>
    <cellStyle name="Heading 3 2 3 15 2 2" xfId="3491" xr:uid="{CB826A2E-482E-4E50-9EA6-D30013EEC5CC}"/>
    <cellStyle name="Heading 3 2 3 15 3" xfId="3492" xr:uid="{08C50C61-7764-4E4E-8E8A-A9028D83FB7D}"/>
    <cellStyle name="Heading 3 2 3 15 3 2" xfId="3493" xr:uid="{E82C927E-3E1A-4CF2-B48A-92563C0BF545}"/>
    <cellStyle name="Heading 3 2 3 15 4" xfId="3494" xr:uid="{E7CDACE6-4638-444C-A18C-1491CA891215}"/>
    <cellStyle name="Heading 3 2 3 15 4 2" xfId="3495" xr:uid="{E21C1BF2-2E5B-4727-9D44-79152FCA42A4}"/>
    <cellStyle name="Heading 3 2 3 16" xfId="3496" xr:uid="{53E65AE2-2967-4645-86D3-C2BF37E8F51D}"/>
    <cellStyle name="Heading 3 2 3 16 2" xfId="3497" xr:uid="{8A041557-E556-45C7-98B1-16E170940213}"/>
    <cellStyle name="Heading 3 2 3 17" xfId="3498" xr:uid="{D9387EE2-1845-4223-B3FF-08542AFB90E8}"/>
    <cellStyle name="Heading 3 2 3 17 2" xfId="3499" xr:uid="{DCE72D4D-6549-4CD1-8623-C9261CC8595F}"/>
    <cellStyle name="Heading 3 2 3 18" xfId="3500" xr:uid="{F9B4F7A1-1B19-4BA3-9DC7-0E537CCDC53F}"/>
    <cellStyle name="Heading 3 2 3 18 2" xfId="3501" xr:uid="{04897629-668B-42A5-BC9F-7EBD33A470FD}"/>
    <cellStyle name="Heading 3 2 3 19" xfId="3502" xr:uid="{2FD69A2E-F01C-48C4-AD1A-ADE8AC41F328}"/>
    <cellStyle name="Heading 3 2 3 2" xfId="3503" xr:uid="{06B8D4B8-4897-43DB-B5D6-1B07DBC3DC03}"/>
    <cellStyle name="Heading 3 2 3 2 2" xfId="3504" xr:uid="{3C997107-6ED2-4209-9F5D-950C759EFC94}"/>
    <cellStyle name="Heading 3 2 3 2 2 2" xfId="3505" xr:uid="{1DC73464-6C12-443D-B282-DA3026B8F4C2}"/>
    <cellStyle name="Heading 3 2 3 2 3" xfId="3506" xr:uid="{1766AF6D-6AC4-4792-9755-655B9CEECA58}"/>
    <cellStyle name="Heading 3 2 3 2 3 2" xfId="3507" xr:uid="{0A0F996A-8FB9-430C-B851-6E446E409A33}"/>
    <cellStyle name="Heading 3 2 3 2 4" xfId="3508" xr:uid="{D99BC0CC-24F8-4E01-B890-855BCBCDEA47}"/>
    <cellStyle name="Heading 3 2 3 2 4 2" xfId="3509" xr:uid="{3CE12C34-E60C-4D1E-9C2A-5D80AB0D2116}"/>
    <cellStyle name="Heading 3 2 3 20" xfId="3510" xr:uid="{522FFBE5-6FED-4AD2-B614-035621135315}"/>
    <cellStyle name="Heading 3 2 3 21" xfId="3511" xr:uid="{3563B4C2-FD89-49BB-8227-0CFFFBC8F01D}"/>
    <cellStyle name="Heading 3 2 3 22" xfId="3512" xr:uid="{99558205-4B8B-44B4-8194-7021F5844E08}"/>
    <cellStyle name="Heading 3 2 3 23" xfId="3513" xr:uid="{42186BD0-04BD-4371-9849-8E430D351087}"/>
    <cellStyle name="Heading 3 2 3 24" xfId="3514" xr:uid="{4FA8FF44-B47C-4590-9595-D354647081E8}"/>
    <cellStyle name="Heading 3 2 3 25" xfId="3515" xr:uid="{6BA87F7E-BCE4-4A8C-8FF6-C441DD3F7FA8}"/>
    <cellStyle name="Heading 3 2 3 3" xfId="3516" xr:uid="{DAE9BBE3-8977-43F4-B308-07A266903CCD}"/>
    <cellStyle name="Heading 3 2 3 3 2" xfId="3517" xr:uid="{FF861D97-B570-4822-AC04-352C04E3E4A1}"/>
    <cellStyle name="Heading 3 2 3 3 2 2" xfId="3518" xr:uid="{5E7E137B-1165-49A5-9CC0-B54ECF31AEFB}"/>
    <cellStyle name="Heading 3 2 3 3 3" xfId="3519" xr:uid="{18BDE790-1729-4B07-846D-FAD1C04D5028}"/>
    <cellStyle name="Heading 3 2 3 3 3 2" xfId="3520" xr:uid="{69B9794C-5A69-43ED-B79E-642DB80C673F}"/>
    <cellStyle name="Heading 3 2 3 3 4" xfId="3521" xr:uid="{AC349E3D-3E73-4FD0-A816-C2B29900723A}"/>
    <cellStyle name="Heading 3 2 3 3 4 2" xfId="3522" xr:uid="{72B7D8BD-5640-485B-85E8-6A668C2D4442}"/>
    <cellStyle name="Heading 3 2 3 4" xfId="3523" xr:uid="{6901D454-DD30-4109-9BE2-90FC003A91B1}"/>
    <cellStyle name="Heading 3 2 3 4 2" xfId="3524" xr:uid="{6087354B-F395-4B09-AB1A-CE96D3E25FF8}"/>
    <cellStyle name="Heading 3 2 3 4 2 2" xfId="3525" xr:uid="{1A678343-17B9-45B1-BF81-0BB70F1A00BE}"/>
    <cellStyle name="Heading 3 2 3 4 3" xfId="3526" xr:uid="{6A93360C-ED58-4BA8-99AA-3EF463849734}"/>
    <cellStyle name="Heading 3 2 3 4 3 2" xfId="3527" xr:uid="{D7A10189-76C7-4CDD-8A44-CBF66677FDF7}"/>
    <cellStyle name="Heading 3 2 3 4 4" xfId="3528" xr:uid="{F5A1F0DC-CC70-4ABE-A823-036B577ABC7E}"/>
    <cellStyle name="Heading 3 2 3 4 4 2" xfId="3529" xr:uid="{6B9ABF65-64E2-4C77-922B-E2AC80F68560}"/>
    <cellStyle name="Heading 3 2 3 5" xfId="3530" xr:uid="{277C18B7-3E9F-40BA-A734-39E31696D6E9}"/>
    <cellStyle name="Heading 3 2 3 5 2" xfId="3531" xr:uid="{63EE5496-D76B-4243-B4D1-A59D7E17A121}"/>
    <cellStyle name="Heading 3 2 3 5 2 2" xfId="3532" xr:uid="{DF04622B-6A6C-42E2-A627-ACCEB1FB9E36}"/>
    <cellStyle name="Heading 3 2 3 5 3" xfId="3533" xr:uid="{A2C66A26-8E97-4EE4-B073-50D480FD6759}"/>
    <cellStyle name="Heading 3 2 3 5 3 2" xfId="3534" xr:uid="{42EA4FF5-25B1-4B03-861A-869B3CCE6F46}"/>
    <cellStyle name="Heading 3 2 3 5 4" xfId="3535" xr:uid="{5BF2B95B-574C-4CCC-9FE4-9DC61060A9DE}"/>
    <cellStyle name="Heading 3 2 3 5 4 2" xfId="3536" xr:uid="{5DA148EF-5504-4BC0-9275-B0DB6484A220}"/>
    <cellStyle name="Heading 3 2 3 6" xfId="3537" xr:uid="{F890B264-081E-47DE-BA5A-CBC385EBDE40}"/>
    <cellStyle name="Heading 3 2 3 6 2" xfId="3538" xr:uid="{17552F8C-EDBC-49BF-BCCC-37024FE8845F}"/>
    <cellStyle name="Heading 3 2 3 6 2 2" xfId="3539" xr:uid="{44ABA57F-6814-4F3D-BF1A-FE5F5BEB4912}"/>
    <cellStyle name="Heading 3 2 3 6 3" xfId="3540" xr:uid="{6AC204CC-81C0-40B4-9CD8-A2ECEA314166}"/>
    <cellStyle name="Heading 3 2 3 6 3 2" xfId="3541" xr:uid="{267DF284-45B8-4FA6-869E-D5E0EAA9CF33}"/>
    <cellStyle name="Heading 3 2 3 6 4" xfId="3542" xr:uid="{058C7A1F-6EBD-4DCF-AC22-8DABD014240B}"/>
    <cellStyle name="Heading 3 2 3 6 4 2" xfId="3543" xr:uid="{9A00ABFC-62CC-41FC-9511-8C38B6ED5C8C}"/>
    <cellStyle name="Heading 3 2 3 7" xfId="3544" xr:uid="{009FFF73-E5E3-4912-A2B6-4DD5312A36CB}"/>
    <cellStyle name="Heading 3 2 3 7 2" xfId="3545" xr:uid="{9376665C-E9F3-4500-8DE5-E38F39367560}"/>
    <cellStyle name="Heading 3 2 3 7 2 2" xfId="3546" xr:uid="{E558C6FE-5B99-422B-B777-BF82F7EF6E44}"/>
    <cellStyle name="Heading 3 2 3 7 3" xfId="3547" xr:uid="{68DAF479-B8F6-4167-A6EE-8873C1E9E43E}"/>
    <cellStyle name="Heading 3 2 3 7 3 2" xfId="3548" xr:uid="{667F538C-F70A-42FA-9C4C-0642306E94E6}"/>
    <cellStyle name="Heading 3 2 3 7 4" xfId="3549" xr:uid="{ABEAE789-4A81-4DCB-8054-B03592206D28}"/>
    <cellStyle name="Heading 3 2 3 7 4 2" xfId="3550" xr:uid="{EB495D22-104A-4283-9F26-7540CF32F60D}"/>
    <cellStyle name="Heading 3 2 3 8" xfId="3551" xr:uid="{A20F233D-75CF-4C83-B709-4EE7991402E5}"/>
    <cellStyle name="Heading 3 2 3 8 2" xfId="3552" xr:uid="{C311D89E-C7D0-4F39-A41A-71A7ECE65186}"/>
    <cellStyle name="Heading 3 2 3 8 2 2" xfId="3553" xr:uid="{456FC440-0215-4E5C-BAEB-2BC0392DE84B}"/>
    <cellStyle name="Heading 3 2 3 8 3" xfId="3554" xr:uid="{0C7BDDE6-FEF4-4BE2-9370-FA83EDF88C56}"/>
    <cellStyle name="Heading 3 2 3 8 3 2" xfId="3555" xr:uid="{A305145C-36FD-4D3C-84F8-BF9A1BFE5746}"/>
    <cellStyle name="Heading 3 2 3 8 4" xfId="3556" xr:uid="{D24A82CF-FB6E-4AF1-9BCA-C763EE5E669D}"/>
    <cellStyle name="Heading 3 2 3 8 4 2" xfId="3557" xr:uid="{FAB96257-A33C-45AF-8BDE-CF58CF74B12E}"/>
    <cellStyle name="Heading 3 2 3 9" xfId="3558" xr:uid="{9EA438B0-9F29-423B-A585-CAC48B6C2DE4}"/>
    <cellStyle name="Heading 3 2 3 9 2" xfId="3559" xr:uid="{ADCCF236-7346-4B08-8EBF-CDF8E1E5C7A4}"/>
    <cellStyle name="Heading 3 2 3 9 2 2" xfId="3560" xr:uid="{9843F312-4F34-441D-B1D2-7AB7D01A0752}"/>
    <cellStyle name="Heading 3 2 3 9 3" xfId="3561" xr:uid="{3145ABD0-A397-424B-BE69-7777762D95EE}"/>
    <cellStyle name="Heading 3 2 3 9 3 2" xfId="3562" xr:uid="{A3B4823C-4E5A-49EE-945D-99C936EA49BF}"/>
    <cellStyle name="Heading 3 2 3 9 4" xfId="3563" xr:uid="{C541FCB5-0C61-466F-8536-EE5E39970090}"/>
    <cellStyle name="Heading 3 2 3 9 4 2" xfId="3564" xr:uid="{F9EAF336-64E6-40C0-B300-DE4940ABEA70}"/>
    <cellStyle name="Heading 3 2 30" xfId="3565" xr:uid="{D1BA6D7E-06B9-41EE-9837-310F8566542A}"/>
    <cellStyle name="Heading 3 2 30 2" xfId="3566" xr:uid="{8B3D6AF9-7D29-4AAB-BBF4-639529FC656B}"/>
    <cellStyle name="Heading 3 2 30 2 2" xfId="3567" xr:uid="{1A2C2153-7992-48E7-B278-1ADFC4F674A5}"/>
    <cellStyle name="Heading 3 2 30 3" xfId="3568" xr:uid="{4FD4BABC-D051-42D5-BAB1-4FE16796A14C}"/>
    <cellStyle name="Heading 3 2 30 3 2" xfId="3569" xr:uid="{B973A435-9FA9-4FED-AD16-5A14EFA2B5A4}"/>
    <cellStyle name="Heading 3 2 30 4" xfId="3570" xr:uid="{D5E62B81-1A45-40A3-A316-9C3D9CBBE659}"/>
    <cellStyle name="Heading 3 2 30 4 2" xfId="3571" xr:uid="{353488FC-2CAF-4EC8-AAAD-B0FC9137C219}"/>
    <cellStyle name="Heading 3 2 31" xfId="3572" xr:uid="{3C9813B6-9DC4-49C1-93AA-C2AF40D3A316}"/>
    <cellStyle name="Heading 3 2 31 2" xfId="3573" xr:uid="{DB7D1B60-DB05-4525-80E3-1DE7CA0DF271}"/>
    <cellStyle name="Heading 3 2 31 2 2" xfId="3574" xr:uid="{67E03D1F-17AC-4B07-A7E0-CE8C67A05110}"/>
    <cellStyle name="Heading 3 2 31 3" xfId="3575" xr:uid="{7525C286-9A36-4F01-ABB8-93E97BA8666C}"/>
    <cellStyle name="Heading 3 2 31 3 2" xfId="3576" xr:uid="{F8089543-B3EB-4B90-AFB8-8D76047457FF}"/>
    <cellStyle name="Heading 3 2 31 4" xfId="3577" xr:uid="{F6094913-3CD5-4CA4-A012-965424FC2058}"/>
    <cellStyle name="Heading 3 2 31 4 2" xfId="3578" xr:uid="{B1FF8EEC-77A7-4BE8-B2C0-D8CB686A2907}"/>
    <cellStyle name="Heading 3 2 32" xfId="3579" xr:uid="{659F6823-53DD-4DFF-B1F3-DD3653AAB728}"/>
    <cellStyle name="Heading 3 2 32 2" xfId="3580" xr:uid="{723D1058-8572-4F68-9D72-4C9AF3FAB07D}"/>
    <cellStyle name="Heading 3 2 32 2 2" xfId="3581" xr:uid="{0C833C92-1841-40BB-81D9-7095AB7AC7DF}"/>
    <cellStyle name="Heading 3 2 32 3" xfId="3582" xr:uid="{DE57DE6B-5420-46F1-8A77-D8E40A52C75C}"/>
    <cellStyle name="Heading 3 2 32 3 2" xfId="3583" xr:uid="{8D75B8AB-1BDE-4CA0-8363-A052A0A81C81}"/>
    <cellStyle name="Heading 3 2 32 4" xfId="3584" xr:uid="{5416052C-8FDD-488E-ADB0-B9DBAECB7514}"/>
    <cellStyle name="Heading 3 2 32 4 2" xfId="3585" xr:uid="{38B465E2-548E-49A0-944E-2772F4CA753F}"/>
    <cellStyle name="Heading 3 2 33" xfId="3586" xr:uid="{5D954540-85D8-47B2-884F-5A43F3444050}"/>
    <cellStyle name="Heading 3 2 33 2" xfId="3587" xr:uid="{9C38026B-0A3B-4D65-8E25-F5DA2C1E851B}"/>
    <cellStyle name="Heading 3 2 33 2 2" xfId="3588" xr:uid="{B08F132D-6A64-4ECB-9870-0CBD5A13C199}"/>
    <cellStyle name="Heading 3 2 33 3" xfId="3589" xr:uid="{835137A8-E26D-4BF8-B840-96BA17B2822B}"/>
    <cellStyle name="Heading 3 2 33 3 2" xfId="3590" xr:uid="{10081DC0-FD04-448F-8110-79ACD84847FF}"/>
    <cellStyle name="Heading 3 2 33 4" xfId="3591" xr:uid="{AF9C6A73-B99B-4C43-8398-D21F33C6FD1D}"/>
    <cellStyle name="Heading 3 2 33 4 2" xfId="3592" xr:uid="{91CC0143-C6D7-4DDE-A405-C80AF217D07F}"/>
    <cellStyle name="Heading 3 2 34" xfId="3593" xr:uid="{62DFF8E5-D103-4FA6-A71F-535BD53A0E0B}"/>
    <cellStyle name="Heading 3 2 34 2" xfId="3594" xr:uid="{B08B90F4-46CD-4196-BF99-EF2EE685EDFA}"/>
    <cellStyle name="Heading 3 2 34 2 2" xfId="3595" xr:uid="{F3C33517-C9F2-4862-9A08-15A328816C69}"/>
    <cellStyle name="Heading 3 2 34 3" xfId="3596" xr:uid="{03FC7995-F9C0-458F-8DE3-8438A85519BC}"/>
    <cellStyle name="Heading 3 2 34 3 2" xfId="3597" xr:uid="{6AE2A43C-F53A-4A28-9AE6-D0B61ADE4A69}"/>
    <cellStyle name="Heading 3 2 34 4" xfId="3598" xr:uid="{C71CD1A0-6BF1-4EAE-9136-3793B8E91119}"/>
    <cellStyle name="Heading 3 2 34 4 2" xfId="3599" xr:uid="{B856C759-F8C4-4570-B1DF-BC3E387840CC}"/>
    <cellStyle name="Heading 3 2 35" xfId="3600" xr:uid="{33995D9A-BADB-465B-A32A-A0584450F763}"/>
    <cellStyle name="Heading 3 2 35 2" xfId="3601" xr:uid="{EBAF5EB4-10E2-41FA-BCA0-E09332FF892A}"/>
    <cellStyle name="Heading 3 2 35 2 2" xfId="3602" xr:uid="{0D309FC1-505B-494F-BF83-EF1FFA30B4D1}"/>
    <cellStyle name="Heading 3 2 35 3" xfId="3603" xr:uid="{AFC92725-292B-4CD5-BFDE-27F5F3D69E52}"/>
    <cellStyle name="Heading 3 2 35 3 2" xfId="3604" xr:uid="{F882318E-8A42-4A8E-AC95-79A364885CAF}"/>
    <cellStyle name="Heading 3 2 35 4" xfId="3605" xr:uid="{37A9D1B6-4C9D-4126-A493-4BF881AACCB7}"/>
    <cellStyle name="Heading 3 2 35 4 2" xfId="3606" xr:uid="{71C9AF51-EE1A-4B94-AEE8-C0347DC45794}"/>
    <cellStyle name="Heading 3 2 36" xfId="3607" xr:uid="{72FB7DD0-8D72-43E4-B9A4-B1D8DCEC6B91}"/>
    <cellStyle name="Heading 3 2 36 2" xfId="3608" xr:uid="{BBD1A623-CDA8-4255-B3C8-2AF9B11B6613}"/>
    <cellStyle name="Heading 3 2 36 2 2" xfId="3609" xr:uid="{3AFA8B41-2A76-4909-990F-674C35DB40AF}"/>
    <cellStyle name="Heading 3 2 36 3" xfId="3610" xr:uid="{D199D3A6-ABF0-458D-AE34-8F71E0F64C91}"/>
    <cellStyle name="Heading 3 2 36 3 2" xfId="3611" xr:uid="{241E6C6B-1708-47E3-ABE3-3E7528B79DDB}"/>
    <cellStyle name="Heading 3 2 36 4" xfId="3612" xr:uid="{A4655385-AB87-460B-B0A6-D6BF84ED91B4}"/>
    <cellStyle name="Heading 3 2 36 4 2" xfId="3613" xr:uid="{23AC946C-5A43-4BF8-825E-BC40B6DF53CF}"/>
    <cellStyle name="Heading 3 2 37" xfId="3614" xr:uid="{59F942D2-1981-48BC-9E91-4EC01D23ACA8}"/>
    <cellStyle name="Heading 3 2 37 2" xfId="3615" xr:uid="{CEDB8049-D098-42B8-BBAF-FE632CE793E4}"/>
    <cellStyle name="Heading 3 2 37 2 2" xfId="3616" xr:uid="{A51001BA-2FAC-46D7-BEA5-059AAB5D0E11}"/>
    <cellStyle name="Heading 3 2 37 3" xfId="3617" xr:uid="{B1CF4F5A-FDC3-4DB2-BBDB-EE46028FC389}"/>
    <cellStyle name="Heading 3 2 37 3 2" xfId="3618" xr:uid="{5557CB69-2965-48A0-9CD9-675F3E6E43DF}"/>
    <cellStyle name="Heading 3 2 37 4" xfId="3619" xr:uid="{493B9783-38B4-4107-B8C8-9D68F1746869}"/>
    <cellStyle name="Heading 3 2 37 4 2" xfId="3620" xr:uid="{FA47CF36-D91D-41ED-835C-F4A4ECE832BC}"/>
    <cellStyle name="Heading 3 2 38" xfId="3621" xr:uid="{AEBD5422-8443-4B84-8820-1B6BA506EFE7}"/>
    <cellStyle name="Heading 3 2 38 2" xfId="3622" xr:uid="{21F8DED8-214A-49A3-94E9-B04A2820C40E}"/>
    <cellStyle name="Heading 3 2 38 2 2" xfId="3623" xr:uid="{97EF9E34-6DE3-4738-BCB0-26980CD22F5F}"/>
    <cellStyle name="Heading 3 2 38 3" xfId="3624" xr:uid="{95BCD45A-2B5E-4539-97E2-31BDFC676640}"/>
    <cellStyle name="Heading 3 2 38 3 2" xfId="3625" xr:uid="{D6085B92-BCFF-465B-ADAF-397E56DB9CCD}"/>
    <cellStyle name="Heading 3 2 38 4" xfId="3626" xr:uid="{9DE3075D-0169-4714-8171-97F389B9F385}"/>
    <cellStyle name="Heading 3 2 38 4 2" xfId="3627" xr:uid="{7798E58D-A287-46B1-84C7-18381A72CD99}"/>
    <cellStyle name="Heading 3 2 39" xfId="3628" xr:uid="{C08ADEC7-947D-49EF-958A-D39E21D9AF5C}"/>
    <cellStyle name="Heading 3 2 39 2" xfId="3629" xr:uid="{E2883EA7-D28E-4CA7-B223-E137DCE87E26}"/>
    <cellStyle name="Heading 3 2 39 2 2" xfId="3630" xr:uid="{624EE471-3421-4736-BC70-DA58F200AB19}"/>
    <cellStyle name="Heading 3 2 39 3" xfId="3631" xr:uid="{DD5A13F3-8E21-4854-912A-00240532ECDB}"/>
    <cellStyle name="Heading 3 2 39 3 2" xfId="3632" xr:uid="{9F458F17-5FBC-4675-8359-215D675DC6E8}"/>
    <cellStyle name="Heading 3 2 39 4" xfId="3633" xr:uid="{8BFB2605-5CF1-48C6-8A86-A3DB86934033}"/>
    <cellStyle name="Heading 3 2 39 4 2" xfId="3634" xr:uid="{B1CD5480-8DE9-457E-932D-EDB88F855EDC}"/>
    <cellStyle name="Heading 3 2 4" xfId="3635" xr:uid="{1EDE4FF8-462B-4BAE-BFB7-5B845AF49EC1}"/>
    <cellStyle name="Heading 3 2 4 10" xfId="3636" xr:uid="{12C7BCDB-D18D-4C72-B46E-D7E51AC7F38F}"/>
    <cellStyle name="Heading 3 2 4 10 2" xfId="3637" xr:uid="{16215277-E543-4BAA-BB5E-E7900DE9228E}"/>
    <cellStyle name="Heading 3 2 4 10 2 2" xfId="3638" xr:uid="{57B524C4-B5DE-4F06-BFB7-CA3124CEB1BA}"/>
    <cellStyle name="Heading 3 2 4 10 3" xfId="3639" xr:uid="{599FC790-9CA1-49CD-AB54-D7ECFAAC2F47}"/>
    <cellStyle name="Heading 3 2 4 10 3 2" xfId="3640" xr:uid="{5703DC12-8088-40A9-862F-7130DA670B50}"/>
    <cellStyle name="Heading 3 2 4 10 4" xfId="3641" xr:uid="{6C3E8F01-EEBB-4F80-80CF-02C613F73E7B}"/>
    <cellStyle name="Heading 3 2 4 10 4 2" xfId="3642" xr:uid="{3C9AAD6B-F595-4C7E-AFE6-4FD2C0800D89}"/>
    <cellStyle name="Heading 3 2 4 11" xfId="3643" xr:uid="{AEABE0FC-37B3-4D7C-8EF0-2ABCA68BDB62}"/>
    <cellStyle name="Heading 3 2 4 11 2" xfId="3644" xr:uid="{647937F7-74B8-488D-B998-96030F7083B7}"/>
    <cellStyle name="Heading 3 2 4 11 2 2" xfId="3645" xr:uid="{78C40EB0-7968-4AC9-B0E5-F40AF496414F}"/>
    <cellStyle name="Heading 3 2 4 11 3" xfId="3646" xr:uid="{46E6E986-C92E-4C3D-93D9-AA75572154BC}"/>
    <cellStyle name="Heading 3 2 4 11 3 2" xfId="3647" xr:uid="{9CEF4703-F961-4DE7-829F-F991AA714767}"/>
    <cellStyle name="Heading 3 2 4 11 4" xfId="3648" xr:uid="{6A540C44-7E88-4F79-B4AC-477B4350860A}"/>
    <cellStyle name="Heading 3 2 4 11 4 2" xfId="3649" xr:uid="{F2BB3FA5-C9D6-4AED-93E2-D48124A7918E}"/>
    <cellStyle name="Heading 3 2 4 12" xfId="3650" xr:uid="{5E139C50-E42F-4111-8897-6DF9EF13DECD}"/>
    <cellStyle name="Heading 3 2 4 12 2" xfId="3651" xr:uid="{974D8CF9-36D0-4ADA-8C01-1EC0C3B162CE}"/>
    <cellStyle name="Heading 3 2 4 12 2 2" xfId="3652" xr:uid="{05A01E83-A39B-471F-9DE1-CDAC93AA3567}"/>
    <cellStyle name="Heading 3 2 4 12 3" xfId="3653" xr:uid="{27B07F20-EE88-4727-89C8-C2B55073C658}"/>
    <cellStyle name="Heading 3 2 4 12 3 2" xfId="3654" xr:uid="{73DA1E00-41FF-4742-807A-95DA299C1CE9}"/>
    <cellStyle name="Heading 3 2 4 12 4" xfId="3655" xr:uid="{78ABB436-8E00-4E0D-A259-56B936C76972}"/>
    <cellStyle name="Heading 3 2 4 12 4 2" xfId="3656" xr:uid="{854E71BD-71ED-4B49-B03F-4D800D37BED6}"/>
    <cellStyle name="Heading 3 2 4 13" xfId="3657" xr:uid="{4AB2AD24-F2C0-4D00-8A32-4BFC8AAA681D}"/>
    <cellStyle name="Heading 3 2 4 13 2" xfId="3658" xr:uid="{6DB32CBC-9425-4B67-AC6F-4368C21C925A}"/>
    <cellStyle name="Heading 3 2 4 13 2 2" xfId="3659" xr:uid="{26C536E6-F307-4631-9D80-086B19064849}"/>
    <cellStyle name="Heading 3 2 4 13 3" xfId="3660" xr:uid="{889F389D-830A-40B6-AE11-801EB259AAFB}"/>
    <cellStyle name="Heading 3 2 4 13 3 2" xfId="3661" xr:uid="{2D9A4331-EA4E-43DB-B077-1ABA25E8BC07}"/>
    <cellStyle name="Heading 3 2 4 13 4" xfId="3662" xr:uid="{A5EBE8B4-53B9-47BE-847B-2D396C9771C1}"/>
    <cellStyle name="Heading 3 2 4 13 4 2" xfId="3663" xr:uid="{F90E65A9-7764-43C7-B7D1-3B450ACA7360}"/>
    <cellStyle name="Heading 3 2 4 14" xfId="3664" xr:uid="{3B2FB004-DA72-485C-A312-5483907AC24B}"/>
    <cellStyle name="Heading 3 2 4 14 2" xfId="3665" xr:uid="{9573AB2F-0AB1-4D44-A725-BDCD5F6242FD}"/>
    <cellStyle name="Heading 3 2 4 14 2 2" xfId="3666" xr:uid="{B7C9F061-97EB-43DB-AF57-CE586F352BD2}"/>
    <cellStyle name="Heading 3 2 4 14 3" xfId="3667" xr:uid="{3C044641-0FD9-42B8-A421-36596F92608D}"/>
    <cellStyle name="Heading 3 2 4 14 3 2" xfId="3668" xr:uid="{0E0EAFB8-AA62-412A-B15B-AEC0FD5D8194}"/>
    <cellStyle name="Heading 3 2 4 14 4" xfId="3669" xr:uid="{95060EDC-86C8-4E17-B096-51AF5D22DA78}"/>
    <cellStyle name="Heading 3 2 4 14 4 2" xfId="3670" xr:uid="{CF462AFD-86B4-47E1-9536-C890C98E51AD}"/>
    <cellStyle name="Heading 3 2 4 15" xfId="3671" xr:uid="{C58DB899-E82E-43A3-BB59-11CA8CA0E20D}"/>
    <cellStyle name="Heading 3 2 4 15 2" xfId="3672" xr:uid="{C68A98EB-9888-4A2E-B722-01BEF491722A}"/>
    <cellStyle name="Heading 3 2 4 15 2 2" xfId="3673" xr:uid="{F2C0F018-AB73-4D23-8B5E-4B11BAFE8F05}"/>
    <cellStyle name="Heading 3 2 4 15 3" xfId="3674" xr:uid="{1847F23B-BC8D-431E-827E-B5B20F24F196}"/>
    <cellStyle name="Heading 3 2 4 15 3 2" xfId="3675" xr:uid="{C135442C-6B84-4E41-ACC3-82DB10D962B8}"/>
    <cellStyle name="Heading 3 2 4 15 4" xfId="3676" xr:uid="{83B1D78A-9B89-408B-98B4-AF1130BD4F21}"/>
    <cellStyle name="Heading 3 2 4 15 4 2" xfId="3677" xr:uid="{BA94CE65-3A71-4AA0-92ED-3CC6A1AABC04}"/>
    <cellStyle name="Heading 3 2 4 16" xfId="3678" xr:uid="{C387F35E-E512-40EA-94FF-3027CD2EC5FE}"/>
    <cellStyle name="Heading 3 2 4 16 2" xfId="3679" xr:uid="{A95BEAF8-1A8E-46BB-A92A-55D4ACDD213A}"/>
    <cellStyle name="Heading 3 2 4 17" xfId="3680" xr:uid="{A10632F9-CF2B-4FE8-BAC6-CEE07425F40A}"/>
    <cellStyle name="Heading 3 2 4 17 2" xfId="3681" xr:uid="{83F9F8B6-7BD9-4D4B-BCF9-5917C35A312C}"/>
    <cellStyle name="Heading 3 2 4 18" xfId="3682" xr:uid="{013B1403-5BE9-45BA-B662-29C1D7323176}"/>
    <cellStyle name="Heading 3 2 4 18 2" xfId="3683" xr:uid="{A3113BFE-699C-4BF3-BFEF-5063FD957088}"/>
    <cellStyle name="Heading 3 2 4 19" xfId="3684" xr:uid="{BEEEEC9B-BC96-4C76-8FA8-97C523B94400}"/>
    <cellStyle name="Heading 3 2 4 2" xfId="3685" xr:uid="{F03E2139-9390-4BF8-AE2C-23BD65851D7D}"/>
    <cellStyle name="Heading 3 2 4 2 2" xfId="3686" xr:uid="{BFB6A486-A714-4EA2-889C-44AC3B813ADA}"/>
    <cellStyle name="Heading 3 2 4 2 2 2" xfId="3687" xr:uid="{02080B79-0D5C-4C69-A7CD-D368C944E453}"/>
    <cellStyle name="Heading 3 2 4 2 3" xfId="3688" xr:uid="{5905043A-E5EA-4BB8-9D3F-C9BBF31D658E}"/>
    <cellStyle name="Heading 3 2 4 2 3 2" xfId="3689" xr:uid="{56578BD8-A83F-47A4-8A14-8F114298F523}"/>
    <cellStyle name="Heading 3 2 4 2 4" xfId="3690" xr:uid="{A08049B7-7C88-4BC0-BD2B-F03E97FF0A63}"/>
    <cellStyle name="Heading 3 2 4 2 4 2" xfId="3691" xr:uid="{04E23ECF-3860-43DD-A3A8-789060E01930}"/>
    <cellStyle name="Heading 3 2 4 20" xfId="3692" xr:uid="{B57E81C1-7AE0-42C7-B865-FAA445586643}"/>
    <cellStyle name="Heading 3 2 4 21" xfId="3693" xr:uid="{9EF83BC3-99AB-4606-B89B-8F8BBF4A0E02}"/>
    <cellStyle name="Heading 3 2 4 22" xfId="3694" xr:uid="{86254C84-23F8-4769-A9B0-852B2218218C}"/>
    <cellStyle name="Heading 3 2 4 23" xfId="3695" xr:uid="{21F7DB9F-3541-4D28-8B72-1A8DD70C1BE5}"/>
    <cellStyle name="Heading 3 2 4 24" xfId="3696" xr:uid="{66F36E7E-45F8-4228-8246-13972F8B41A9}"/>
    <cellStyle name="Heading 3 2 4 25" xfId="3697" xr:uid="{EC9DC07D-EEDC-4CA1-ABBB-2934F0B19726}"/>
    <cellStyle name="Heading 3 2 4 3" xfId="3698" xr:uid="{50343A40-9DC6-4D54-8852-286518DDB098}"/>
    <cellStyle name="Heading 3 2 4 3 2" xfId="3699" xr:uid="{11A8C722-E814-4B07-B888-F8AC7F6B4E82}"/>
    <cellStyle name="Heading 3 2 4 3 2 2" xfId="3700" xr:uid="{43B398DA-A178-40ED-B6C5-368BC22AE7E4}"/>
    <cellStyle name="Heading 3 2 4 3 3" xfId="3701" xr:uid="{894D40F8-CCCC-4468-8A71-23B95D528932}"/>
    <cellStyle name="Heading 3 2 4 3 3 2" xfId="3702" xr:uid="{396E9862-6D08-4013-980D-822A8F27452C}"/>
    <cellStyle name="Heading 3 2 4 3 4" xfId="3703" xr:uid="{DFCFA481-5E44-4D03-A2BA-77E620CD0F1E}"/>
    <cellStyle name="Heading 3 2 4 3 4 2" xfId="3704" xr:uid="{6686EA6D-D44E-4C21-9CF6-0832FD38F521}"/>
    <cellStyle name="Heading 3 2 4 4" xfId="3705" xr:uid="{AA1BA09F-E202-4AFB-860D-82091C3E3F3F}"/>
    <cellStyle name="Heading 3 2 4 4 2" xfId="3706" xr:uid="{459AE6E7-D608-4A83-8C29-CE4958A6919E}"/>
    <cellStyle name="Heading 3 2 4 4 2 2" xfId="3707" xr:uid="{5DB6444B-9E7D-4DC3-9FAE-33034D5C4650}"/>
    <cellStyle name="Heading 3 2 4 4 3" xfId="3708" xr:uid="{8E2FDF5F-128B-4175-A8EC-9A6B5F1F8B33}"/>
    <cellStyle name="Heading 3 2 4 4 3 2" xfId="3709" xr:uid="{296B61D4-3439-4432-86DA-74C3F24F02EB}"/>
    <cellStyle name="Heading 3 2 4 4 4" xfId="3710" xr:uid="{C5AB72E4-0C1D-4EA2-A063-044B3A918783}"/>
    <cellStyle name="Heading 3 2 4 4 4 2" xfId="3711" xr:uid="{A2A07D57-B6E0-41E8-BB9A-E4BD6DAF3AFA}"/>
    <cellStyle name="Heading 3 2 4 5" xfId="3712" xr:uid="{80BC47E9-4C71-4603-B8EA-72A6CFAB8F76}"/>
    <cellStyle name="Heading 3 2 4 5 2" xfId="3713" xr:uid="{580B8D2A-1818-4BE0-8852-B19CE0B08CA4}"/>
    <cellStyle name="Heading 3 2 4 5 2 2" xfId="3714" xr:uid="{48100606-5936-4659-8D4C-D45C55EDA7C4}"/>
    <cellStyle name="Heading 3 2 4 5 3" xfId="3715" xr:uid="{B3EA9657-C675-4BCC-8220-92B48721D4E6}"/>
    <cellStyle name="Heading 3 2 4 5 3 2" xfId="3716" xr:uid="{823E5F55-1B48-4B50-9E9A-300A6C1B8BE3}"/>
    <cellStyle name="Heading 3 2 4 5 4" xfId="3717" xr:uid="{F990611F-AFAE-4F55-BF97-D76ECAD5021E}"/>
    <cellStyle name="Heading 3 2 4 5 4 2" xfId="3718" xr:uid="{75F5111E-F960-4857-BCD1-A4BA5D2268C7}"/>
    <cellStyle name="Heading 3 2 4 6" xfId="3719" xr:uid="{F5306D7B-30FC-4686-96CB-6B977256A2B2}"/>
    <cellStyle name="Heading 3 2 4 6 2" xfId="3720" xr:uid="{FCF0DF6C-4DF0-41AB-892E-0EFD48CCA3E4}"/>
    <cellStyle name="Heading 3 2 4 6 2 2" xfId="3721" xr:uid="{21688DCF-14A7-4D85-99C6-4C424DFC11D9}"/>
    <cellStyle name="Heading 3 2 4 6 3" xfId="3722" xr:uid="{106FF398-20F7-4663-81B9-E9E37F5F2295}"/>
    <cellStyle name="Heading 3 2 4 6 3 2" xfId="3723" xr:uid="{0EEB16AD-2E82-4A31-8710-6F76FCEF69E5}"/>
    <cellStyle name="Heading 3 2 4 6 4" xfId="3724" xr:uid="{17077133-4185-41CC-9B49-6C598EE1E123}"/>
    <cellStyle name="Heading 3 2 4 6 4 2" xfId="3725" xr:uid="{F8924755-E357-4475-8894-4C8C22FB6B07}"/>
    <cellStyle name="Heading 3 2 4 7" xfId="3726" xr:uid="{F5BE5C3F-CCFD-4F57-B120-541002184FB2}"/>
    <cellStyle name="Heading 3 2 4 7 2" xfId="3727" xr:uid="{3DB10966-239D-43A8-942A-F0C98FE5E4EE}"/>
    <cellStyle name="Heading 3 2 4 7 2 2" xfId="3728" xr:uid="{732BD109-D901-4D6F-BEE0-60E94F8664F5}"/>
    <cellStyle name="Heading 3 2 4 7 3" xfId="3729" xr:uid="{4E7517BC-83C9-42D4-A784-2AB5C5B9FA9F}"/>
    <cellStyle name="Heading 3 2 4 7 3 2" xfId="3730" xr:uid="{0BE63CEE-BC9E-4AFC-B3EE-A86781CBBC80}"/>
    <cellStyle name="Heading 3 2 4 7 4" xfId="3731" xr:uid="{6BC98163-F000-43F1-9DB9-6AA59CED9CEF}"/>
    <cellStyle name="Heading 3 2 4 7 4 2" xfId="3732" xr:uid="{B142616E-4968-4DCE-93E0-D478863275EF}"/>
    <cellStyle name="Heading 3 2 4 8" xfId="3733" xr:uid="{69B484BA-D08F-4173-8DC9-2A11D8C9C76E}"/>
    <cellStyle name="Heading 3 2 4 8 2" xfId="3734" xr:uid="{27BCBD64-936F-4E71-9791-D134D477A5EB}"/>
    <cellStyle name="Heading 3 2 4 8 2 2" xfId="3735" xr:uid="{8AF39606-96DE-4676-8122-A9D4D5A4B21C}"/>
    <cellStyle name="Heading 3 2 4 8 3" xfId="3736" xr:uid="{E0DEEDBF-FAE7-498A-BFD9-E3227ED087F2}"/>
    <cellStyle name="Heading 3 2 4 8 3 2" xfId="3737" xr:uid="{BC5594A5-BCA9-4204-B75A-5383E95BEA7A}"/>
    <cellStyle name="Heading 3 2 4 8 4" xfId="3738" xr:uid="{4AFFC6F1-377B-4F69-A9BB-B13BD3E3BE7B}"/>
    <cellStyle name="Heading 3 2 4 8 4 2" xfId="3739" xr:uid="{7A229A96-B620-4D1C-B92B-61CA559F847E}"/>
    <cellStyle name="Heading 3 2 4 9" xfId="3740" xr:uid="{394E5008-D4B5-4E71-B6AE-61D0BD790AEA}"/>
    <cellStyle name="Heading 3 2 4 9 2" xfId="3741" xr:uid="{30BAD8EE-9F9A-49A3-AD26-304B5E3EB635}"/>
    <cellStyle name="Heading 3 2 4 9 2 2" xfId="3742" xr:uid="{E0DB3104-324A-46A1-8F99-22674A85AD55}"/>
    <cellStyle name="Heading 3 2 4 9 3" xfId="3743" xr:uid="{FDCEBF8A-F46A-4455-9725-7BAF403819C8}"/>
    <cellStyle name="Heading 3 2 4 9 3 2" xfId="3744" xr:uid="{94FD36EC-3BFD-4CAB-B817-29352255E9FD}"/>
    <cellStyle name="Heading 3 2 4 9 4" xfId="3745" xr:uid="{CD76B3F5-FF9A-41C7-B173-A40F55231F38}"/>
    <cellStyle name="Heading 3 2 4 9 4 2" xfId="3746" xr:uid="{506D1506-CAC9-4685-8010-B30175D2583A}"/>
    <cellStyle name="Heading 3 2 40" xfId="3747" xr:uid="{A72F4AB4-4E77-4045-975D-08693565BFA0}"/>
    <cellStyle name="Heading 3 2 40 2" xfId="3748" xr:uid="{9D442C4B-52D8-4B83-8601-D33DD034D057}"/>
    <cellStyle name="Heading 3 2 41" xfId="3749" xr:uid="{534E1068-B1DB-487D-8971-A4A154FC9DEE}"/>
    <cellStyle name="Heading 3 2 41 2" xfId="3750" xr:uid="{A390FC0A-036B-4BA7-AFF4-850457FC60F3}"/>
    <cellStyle name="Heading 3 2 42" xfId="3751" xr:uid="{E2F3A728-4B34-4319-82EF-401AC6B958F2}"/>
    <cellStyle name="Heading 3 2 42 2" xfId="3752" xr:uid="{39398D43-F225-4502-9D47-1DCE846D0497}"/>
    <cellStyle name="Heading 3 2 43" xfId="3753" xr:uid="{ABA4DAE5-197D-447B-B1E1-4EEEB59B9EC6}"/>
    <cellStyle name="Heading 3 2 44" xfId="3754" xr:uid="{67A13FEF-9C91-46E9-BE5F-AEE8922541FB}"/>
    <cellStyle name="Heading 3 2 45" xfId="3755" xr:uid="{B6D05A7C-6395-49C6-B651-83F52A1F6C54}"/>
    <cellStyle name="Heading 3 2 46" xfId="3756" xr:uid="{66E854A7-9404-4812-8325-7924C9981CA5}"/>
    <cellStyle name="Heading 3 2 47" xfId="3757" xr:uid="{99ED28C6-1F49-44E6-B998-A91BFCFF4243}"/>
    <cellStyle name="Heading 3 2 48" xfId="3758" xr:uid="{B007AF64-17CC-4724-9440-204D56743ED2}"/>
    <cellStyle name="Heading 3 2 49" xfId="3759" xr:uid="{FBDD8814-3AF8-4E6A-BCD2-7C9D1B00C3D6}"/>
    <cellStyle name="Heading 3 2 5" xfId="3760" xr:uid="{EAAB1BFA-188A-4D49-9F4C-DF99C6506056}"/>
    <cellStyle name="Heading 3 2 5 10" xfId="3761" xr:uid="{4D157BE9-CB9E-48E1-A14E-1984AFD5202C}"/>
    <cellStyle name="Heading 3 2 5 10 2" xfId="3762" xr:uid="{4A649077-6524-4D55-97C7-C5D1340A8003}"/>
    <cellStyle name="Heading 3 2 5 10 2 2" xfId="3763" xr:uid="{2BAD10A0-E05F-4A3D-8A47-EDBEAC6F565F}"/>
    <cellStyle name="Heading 3 2 5 10 3" xfId="3764" xr:uid="{D6C37927-0A4B-4CC3-97F2-3D16B9860709}"/>
    <cellStyle name="Heading 3 2 5 10 3 2" xfId="3765" xr:uid="{69AFEE65-6574-4313-9B22-5847E8FA8E2A}"/>
    <cellStyle name="Heading 3 2 5 10 4" xfId="3766" xr:uid="{AA2DE761-02D8-4052-84FC-5F2DE8026748}"/>
    <cellStyle name="Heading 3 2 5 10 4 2" xfId="3767" xr:uid="{EF6D42B2-BA45-488A-AD41-E703A37BE0C3}"/>
    <cellStyle name="Heading 3 2 5 11" xfId="3768" xr:uid="{C31F6C5B-0689-4AD9-A2F5-DC8224B99FF5}"/>
    <cellStyle name="Heading 3 2 5 11 2" xfId="3769" xr:uid="{C494F8AC-EFF9-471F-9930-EB075DB5F9E1}"/>
    <cellStyle name="Heading 3 2 5 11 2 2" xfId="3770" xr:uid="{20891A7F-B799-4D9E-8CD9-3FA81877C08D}"/>
    <cellStyle name="Heading 3 2 5 11 3" xfId="3771" xr:uid="{09F70A2B-7414-4412-9E4C-D8095ADCBC20}"/>
    <cellStyle name="Heading 3 2 5 11 3 2" xfId="3772" xr:uid="{C8A16C41-8E3F-46A8-8986-9FA057CFF6E6}"/>
    <cellStyle name="Heading 3 2 5 11 4" xfId="3773" xr:uid="{F368E84A-9C65-4B12-8FD2-C71BD1C4CDEA}"/>
    <cellStyle name="Heading 3 2 5 11 4 2" xfId="3774" xr:uid="{9EC8B1C8-AA1B-4D4A-9500-81C829895157}"/>
    <cellStyle name="Heading 3 2 5 12" xfId="3775" xr:uid="{68DD52EC-4612-483D-8BBE-BB6757FDCF03}"/>
    <cellStyle name="Heading 3 2 5 12 2" xfId="3776" xr:uid="{6E633225-47F4-4A4A-A46B-D833084E27B7}"/>
    <cellStyle name="Heading 3 2 5 12 2 2" xfId="3777" xr:uid="{857CC194-115B-41CA-9249-72D6120BE68D}"/>
    <cellStyle name="Heading 3 2 5 12 3" xfId="3778" xr:uid="{24F4EE04-716B-4B08-828C-EC0046F8E7A8}"/>
    <cellStyle name="Heading 3 2 5 12 3 2" xfId="3779" xr:uid="{D86E6255-6B7A-4C0E-9F79-4140158EB0F4}"/>
    <cellStyle name="Heading 3 2 5 12 4" xfId="3780" xr:uid="{35E70247-F52C-447C-AF79-933C82EAA714}"/>
    <cellStyle name="Heading 3 2 5 12 4 2" xfId="3781" xr:uid="{6BF5F263-A13B-4642-9A03-2932C86CE5B9}"/>
    <cellStyle name="Heading 3 2 5 13" xfId="3782" xr:uid="{1ACDE433-737F-4FA3-838C-13216A7586AA}"/>
    <cellStyle name="Heading 3 2 5 13 2" xfId="3783" xr:uid="{21C08C08-5E24-4E36-9341-E39A45705816}"/>
    <cellStyle name="Heading 3 2 5 13 2 2" xfId="3784" xr:uid="{17E45605-4F41-4E15-A6D2-C92A6DDDF176}"/>
    <cellStyle name="Heading 3 2 5 13 3" xfId="3785" xr:uid="{474BF741-F7F4-47A0-B072-6D6650A87A35}"/>
    <cellStyle name="Heading 3 2 5 13 3 2" xfId="3786" xr:uid="{2712137E-FCB0-4731-97A3-3281D1CFEBC2}"/>
    <cellStyle name="Heading 3 2 5 13 4" xfId="3787" xr:uid="{85BAE695-37AF-4B76-A7FB-D8A043F6C527}"/>
    <cellStyle name="Heading 3 2 5 13 4 2" xfId="3788" xr:uid="{67CE8602-2B48-4AF3-AD8E-0705FBAAF16A}"/>
    <cellStyle name="Heading 3 2 5 14" xfId="3789" xr:uid="{DEDE0BE6-8879-4187-BC0D-A76AB704FA8F}"/>
    <cellStyle name="Heading 3 2 5 14 2" xfId="3790" xr:uid="{96484BE4-6D06-4CA7-9DD8-40946303DF81}"/>
    <cellStyle name="Heading 3 2 5 14 2 2" xfId="3791" xr:uid="{C403A679-59C8-4948-92F5-432941C0996C}"/>
    <cellStyle name="Heading 3 2 5 14 3" xfId="3792" xr:uid="{752139AB-A90A-4A2A-B4BC-82F5C027ECB0}"/>
    <cellStyle name="Heading 3 2 5 14 3 2" xfId="3793" xr:uid="{0B4D7537-AA74-4A28-8743-64FC09EEBF0D}"/>
    <cellStyle name="Heading 3 2 5 14 4" xfId="3794" xr:uid="{B1C00351-C6B7-4EE9-8A6E-06CB14E9245D}"/>
    <cellStyle name="Heading 3 2 5 14 4 2" xfId="3795" xr:uid="{3784D4AA-0325-4279-8237-703F5AEA956B}"/>
    <cellStyle name="Heading 3 2 5 15" xfId="3796" xr:uid="{4E86D261-F45E-45FA-AF40-DCC47FC1D000}"/>
    <cellStyle name="Heading 3 2 5 15 2" xfId="3797" xr:uid="{58A51236-E8EC-4F45-9242-7C003BF7DF43}"/>
    <cellStyle name="Heading 3 2 5 15 2 2" xfId="3798" xr:uid="{1C9C1B50-2872-4489-80D7-6550458C2768}"/>
    <cellStyle name="Heading 3 2 5 15 3" xfId="3799" xr:uid="{A0DE7B92-7F59-4868-ADCC-CF6B11E69432}"/>
    <cellStyle name="Heading 3 2 5 15 3 2" xfId="3800" xr:uid="{B6898FA5-634B-4B80-8F3A-33BB8790BCB1}"/>
    <cellStyle name="Heading 3 2 5 15 4" xfId="3801" xr:uid="{DB0D6CB9-588D-4D89-B4EC-05BD5B5BC045}"/>
    <cellStyle name="Heading 3 2 5 15 4 2" xfId="3802" xr:uid="{9276F10B-4977-4944-A84F-9170A1CE82FB}"/>
    <cellStyle name="Heading 3 2 5 16" xfId="3803" xr:uid="{C7AC3CDF-1D26-46B6-BE5F-F1083046642A}"/>
    <cellStyle name="Heading 3 2 5 16 2" xfId="3804" xr:uid="{C5D9238F-3501-42A5-BC9A-FF8B790956F0}"/>
    <cellStyle name="Heading 3 2 5 17" xfId="3805" xr:uid="{3B6F4631-37B8-4D9A-AB03-B7E2CA5376CF}"/>
    <cellStyle name="Heading 3 2 5 17 2" xfId="3806" xr:uid="{BFE4770E-D94F-4B53-A39C-CFE115D29DD2}"/>
    <cellStyle name="Heading 3 2 5 18" xfId="3807" xr:uid="{EE7B2ABE-45DF-4D06-AA4F-16EA58684B29}"/>
    <cellStyle name="Heading 3 2 5 18 2" xfId="3808" xr:uid="{6A634922-565D-497F-BD79-7CEA3A3C76C4}"/>
    <cellStyle name="Heading 3 2 5 19" xfId="3809" xr:uid="{FCB77EF2-3D45-47E6-B1A6-EEF2E3648DAE}"/>
    <cellStyle name="Heading 3 2 5 2" xfId="3810" xr:uid="{47A0C923-FC46-407D-BFA9-AE0EBBF98AE6}"/>
    <cellStyle name="Heading 3 2 5 2 2" xfId="3811" xr:uid="{4C5E1E7E-6133-46E4-BB7E-D75999E0F760}"/>
    <cellStyle name="Heading 3 2 5 2 2 2" xfId="3812" xr:uid="{EF14AF44-DB43-4438-92D8-2EE2E9DAD6AF}"/>
    <cellStyle name="Heading 3 2 5 2 3" xfId="3813" xr:uid="{2B524A6B-CF69-45E8-AEB0-7FDAEAD10458}"/>
    <cellStyle name="Heading 3 2 5 2 3 2" xfId="3814" xr:uid="{6E794A98-4915-44B5-B2BF-6E5E6084290E}"/>
    <cellStyle name="Heading 3 2 5 2 4" xfId="3815" xr:uid="{B29AB3FE-95BA-48EF-84E5-7D7ACF9C2BB3}"/>
    <cellStyle name="Heading 3 2 5 2 4 2" xfId="3816" xr:uid="{57663F85-C8EC-4B88-98BD-2D2C196714CF}"/>
    <cellStyle name="Heading 3 2 5 20" xfId="3817" xr:uid="{7CA8BCE6-7E9A-4A05-B458-671FAB567853}"/>
    <cellStyle name="Heading 3 2 5 21" xfId="3818" xr:uid="{CCD0B505-F570-4B81-AC54-DE64F87C5234}"/>
    <cellStyle name="Heading 3 2 5 22" xfId="3819" xr:uid="{8910944C-34EF-4598-8ABE-0A5446661438}"/>
    <cellStyle name="Heading 3 2 5 23" xfId="3820" xr:uid="{0D55AEFD-B1D5-4737-803D-FC4F08C04FCC}"/>
    <cellStyle name="Heading 3 2 5 24" xfId="3821" xr:uid="{4D8D80C9-7AA8-468F-93E5-B31ECD9FEC9A}"/>
    <cellStyle name="Heading 3 2 5 25" xfId="3822" xr:uid="{B2D75F0A-D029-40B9-BADB-90768C9E7837}"/>
    <cellStyle name="Heading 3 2 5 3" xfId="3823" xr:uid="{14B8C4D2-E95B-418F-BFF8-DE15BD9B31DA}"/>
    <cellStyle name="Heading 3 2 5 3 2" xfId="3824" xr:uid="{D48F88CF-F64A-44BE-A24E-1495E10BBE48}"/>
    <cellStyle name="Heading 3 2 5 3 2 2" xfId="3825" xr:uid="{FCAFF50A-D07C-4F1A-B31F-95B69E30B766}"/>
    <cellStyle name="Heading 3 2 5 3 3" xfId="3826" xr:uid="{41F1FF74-1710-4062-B172-4D3C3B6AE85E}"/>
    <cellStyle name="Heading 3 2 5 3 3 2" xfId="3827" xr:uid="{C1F92427-880A-483D-B3E0-C4FE8ED50DF6}"/>
    <cellStyle name="Heading 3 2 5 3 4" xfId="3828" xr:uid="{3EBC8232-8FF0-413E-9023-25B8FBC50AD6}"/>
    <cellStyle name="Heading 3 2 5 3 4 2" xfId="3829" xr:uid="{8763CCBB-9A73-4234-9850-E13A7E51778D}"/>
    <cellStyle name="Heading 3 2 5 4" xfId="3830" xr:uid="{168FAF4E-1AAA-44D7-A3CE-93B58B48B2C3}"/>
    <cellStyle name="Heading 3 2 5 4 2" xfId="3831" xr:uid="{B04FF3EF-63EF-404D-A36A-F3D49D6BBF9E}"/>
    <cellStyle name="Heading 3 2 5 4 2 2" xfId="3832" xr:uid="{333F6F2E-6EB4-4DE3-95D0-B09AE9A07273}"/>
    <cellStyle name="Heading 3 2 5 4 3" xfId="3833" xr:uid="{C8D4CF63-BC06-462A-8752-B6E06AB797B3}"/>
    <cellStyle name="Heading 3 2 5 4 3 2" xfId="3834" xr:uid="{E95ABD31-7909-403D-B366-6696B3BFDFB9}"/>
    <cellStyle name="Heading 3 2 5 4 4" xfId="3835" xr:uid="{5B9C2F67-12BB-43E9-BC37-F35EA051ABAA}"/>
    <cellStyle name="Heading 3 2 5 4 4 2" xfId="3836" xr:uid="{F621FC3E-8E7A-49B2-AF26-913595E2D937}"/>
    <cellStyle name="Heading 3 2 5 5" xfId="3837" xr:uid="{F4C07C2C-D178-49E5-B4A5-E50666F1939C}"/>
    <cellStyle name="Heading 3 2 5 5 2" xfId="3838" xr:uid="{77D4C24B-0EF5-4693-AB51-73EEEDB2AB93}"/>
    <cellStyle name="Heading 3 2 5 5 2 2" xfId="3839" xr:uid="{7BF7E6C2-998C-4F5C-B4A3-8EBAB5CE5BE1}"/>
    <cellStyle name="Heading 3 2 5 5 3" xfId="3840" xr:uid="{2DAF1272-4D8C-43E4-BB5F-29697651001A}"/>
    <cellStyle name="Heading 3 2 5 5 3 2" xfId="3841" xr:uid="{EEC0E3DA-5F8A-4C43-9282-7F9B50EBF464}"/>
    <cellStyle name="Heading 3 2 5 5 4" xfId="3842" xr:uid="{A48764B7-6250-4A43-88C9-52001AC30AEF}"/>
    <cellStyle name="Heading 3 2 5 5 4 2" xfId="3843" xr:uid="{3C7359AC-17F9-41ED-ACF1-83399DEA34F8}"/>
    <cellStyle name="Heading 3 2 5 6" xfId="3844" xr:uid="{2B7C10A9-7A7D-409E-878F-70B163E6B28A}"/>
    <cellStyle name="Heading 3 2 5 6 2" xfId="3845" xr:uid="{C0366E48-85E4-46A8-86D5-DACEA840946E}"/>
    <cellStyle name="Heading 3 2 5 6 2 2" xfId="3846" xr:uid="{494EB7A9-FC39-4930-B5EB-6F434F9CC86B}"/>
    <cellStyle name="Heading 3 2 5 6 3" xfId="3847" xr:uid="{9B80522A-8877-461B-9A74-851BD87FAB85}"/>
    <cellStyle name="Heading 3 2 5 6 3 2" xfId="3848" xr:uid="{95CF3106-2990-4F1A-B5CD-7156DCE9F4B5}"/>
    <cellStyle name="Heading 3 2 5 6 4" xfId="3849" xr:uid="{9DB88CB6-C2E8-4EE1-AB5A-E83683F01239}"/>
    <cellStyle name="Heading 3 2 5 6 4 2" xfId="3850" xr:uid="{534B46FC-6DC9-4C56-A42E-3B37B0114900}"/>
    <cellStyle name="Heading 3 2 5 7" xfId="3851" xr:uid="{E0E819B7-99D3-4FAC-8F46-EA0F88B3DE01}"/>
    <cellStyle name="Heading 3 2 5 7 2" xfId="3852" xr:uid="{CF27560F-23D8-4B1D-8269-54F32DDD6A69}"/>
    <cellStyle name="Heading 3 2 5 7 2 2" xfId="3853" xr:uid="{84A2498D-477D-4D92-B90F-B2B3BA14E5F8}"/>
    <cellStyle name="Heading 3 2 5 7 3" xfId="3854" xr:uid="{19E2EE0C-638E-45C0-8AB4-CCFF9C739ECC}"/>
    <cellStyle name="Heading 3 2 5 7 3 2" xfId="3855" xr:uid="{382041AD-E385-48C0-847D-F08EDFF7FD81}"/>
    <cellStyle name="Heading 3 2 5 7 4" xfId="3856" xr:uid="{758F7969-63B0-48EA-BFC7-1DC174B42F6A}"/>
    <cellStyle name="Heading 3 2 5 7 4 2" xfId="3857" xr:uid="{36547128-FF1E-408B-A43F-38EDD1C324FF}"/>
    <cellStyle name="Heading 3 2 5 8" xfId="3858" xr:uid="{6310EC9B-E540-4326-91D2-940B9D5EF942}"/>
    <cellStyle name="Heading 3 2 5 8 2" xfId="3859" xr:uid="{4B83F6CB-1DAB-48DE-9246-C539762EE95C}"/>
    <cellStyle name="Heading 3 2 5 8 2 2" xfId="3860" xr:uid="{60CBF995-A3CA-4463-B97F-BFE02C065E5C}"/>
    <cellStyle name="Heading 3 2 5 8 3" xfId="3861" xr:uid="{D1BEC011-37E0-44D3-A102-1371BC2A682F}"/>
    <cellStyle name="Heading 3 2 5 8 3 2" xfId="3862" xr:uid="{A77E1CE1-2A2E-4F50-BBA2-7A5AA9FA7680}"/>
    <cellStyle name="Heading 3 2 5 8 4" xfId="3863" xr:uid="{77A7D8E3-2F78-418B-8F0D-59E386F071EE}"/>
    <cellStyle name="Heading 3 2 5 8 4 2" xfId="3864" xr:uid="{D7219C02-B2FA-4920-9BF1-B0FBE84589BF}"/>
    <cellStyle name="Heading 3 2 5 9" xfId="3865" xr:uid="{15E7AA49-28F9-49E4-9498-124F561D1DEF}"/>
    <cellStyle name="Heading 3 2 5 9 2" xfId="3866" xr:uid="{B2BC514C-9884-40CC-84E7-29854ACB19F5}"/>
    <cellStyle name="Heading 3 2 5 9 2 2" xfId="3867" xr:uid="{E0AFB2C1-C3E6-470C-847F-C246F439D14B}"/>
    <cellStyle name="Heading 3 2 5 9 3" xfId="3868" xr:uid="{C5F3CE47-26BE-4F60-9AE5-E911A22EBE46}"/>
    <cellStyle name="Heading 3 2 5 9 3 2" xfId="3869" xr:uid="{469B9FC2-ECC0-44A5-B144-571963CE3686}"/>
    <cellStyle name="Heading 3 2 5 9 4" xfId="3870" xr:uid="{1431C281-BD3F-473E-BC53-801ECF09D4B1}"/>
    <cellStyle name="Heading 3 2 5 9 4 2" xfId="3871" xr:uid="{AEACF52D-48E8-4F59-950E-7F254D2D49B5}"/>
    <cellStyle name="Heading 3 2 6" xfId="3872" xr:uid="{F9C48A96-F1AF-4664-B770-88B45C5EE11A}"/>
    <cellStyle name="Heading 3 2 6 10" xfId="3873" xr:uid="{98AFE033-4C23-41BD-98BA-6709373922A2}"/>
    <cellStyle name="Heading 3 2 6 10 2" xfId="3874" xr:uid="{44D25623-C440-4C00-8D65-1055544FF4B8}"/>
    <cellStyle name="Heading 3 2 6 10 2 2" xfId="3875" xr:uid="{B7E527EC-C152-4523-9D29-8E4E0F441DD8}"/>
    <cellStyle name="Heading 3 2 6 10 3" xfId="3876" xr:uid="{98E8C0F7-5C0B-494B-84C5-1AF4DF99F0E4}"/>
    <cellStyle name="Heading 3 2 6 10 3 2" xfId="3877" xr:uid="{D816E7F0-F476-42F9-89F5-A00D95787C16}"/>
    <cellStyle name="Heading 3 2 6 10 4" xfId="3878" xr:uid="{533998DD-5755-4376-9E89-5B8200B3E342}"/>
    <cellStyle name="Heading 3 2 6 10 4 2" xfId="3879" xr:uid="{49027769-6738-4AD4-861E-8132940C06AF}"/>
    <cellStyle name="Heading 3 2 6 11" xfId="3880" xr:uid="{DD4F9811-045C-40CB-875C-3222F512DEC9}"/>
    <cellStyle name="Heading 3 2 6 11 2" xfId="3881" xr:uid="{B86BF6B3-3ADF-4D6C-88E5-CF77E2F6B0D3}"/>
    <cellStyle name="Heading 3 2 6 11 2 2" xfId="3882" xr:uid="{3BCD88F1-B7B6-4222-B12B-8DCA40A7A852}"/>
    <cellStyle name="Heading 3 2 6 11 3" xfId="3883" xr:uid="{EBB689BA-2B93-48D2-BC3F-6C6FB8EE4893}"/>
    <cellStyle name="Heading 3 2 6 11 3 2" xfId="3884" xr:uid="{D97523E2-70AD-4150-94C5-305DED11A25C}"/>
    <cellStyle name="Heading 3 2 6 11 4" xfId="3885" xr:uid="{4CCC85E0-2A9F-4ECD-9663-50F615BB6267}"/>
    <cellStyle name="Heading 3 2 6 11 4 2" xfId="3886" xr:uid="{0A23938A-64EA-4FD2-92F7-F4366AB46049}"/>
    <cellStyle name="Heading 3 2 6 12" xfId="3887" xr:uid="{5BB10C55-0806-42D2-8A7C-1E11E8E5E15D}"/>
    <cellStyle name="Heading 3 2 6 12 2" xfId="3888" xr:uid="{B8F70C27-CE1B-45B0-8B7B-7F501AFBE713}"/>
    <cellStyle name="Heading 3 2 6 12 2 2" xfId="3889" xr:uid="{DF98B44E-8338-4B52-843B-87510A9CEE01}"/>
    <cellStyle name="Heading 3 2 6 12 3" xfId="3890" xr:uid="{9D68FAF7-1538-4B08-B4F0-AFA2A7FF6ABA}"/>
    <cellStyle name="Heading 3 2 6 12 3 2" xfId="3891" xr:uid="{A20C3EB2-6E3C-401E-B48D-45B740ACA745}"/>
    <cellStyle name="Heading 3 2 6 12 4" xfId="3892" xr:uid="{D50DF8B8-489A-4DBE-8AB3-93742222898C}"/>
    <cellStyle name="Heading 3 2 6 12 4 2" xfId="3893" xr:uid="{6D269CC9-37EC-4D50-B508-FCF8665F8323}"/>
    <cellStyle name="Heading 3 2 6 13" xfId="3894" xr:uid="{66298A8F-CD1A-4569-8099-CD5A7D15BB13}"/>
    <cellStyle name="Heading 3 2 6 13 2" xfId="3895" xr:uid="{1859A7A3-19A1-4E29-ABC2-9C9ED6A00ADE}"/>
    <cellStyle name="Heading 3 2 6 13 2 2" xfId="3896" xr:uid="{11BBB6EE-C306-48B2-A19A-027293BE9A68}"/>
    <cellStyle name="Heading 3 2 6 13 3" xfId="3897" xr:uid="{E0E95950-8F88-4A95-A03F-7A84DAA22737}"/>
    <cellStyle name="Heading 3 2 6 13 3 2" xfId="3898" xr:uid="{D0DA4D51-EC7F-4969-802E-4A7A4B514B53}"/>
    <cellStyle name="Heading 3 2 6 13 4" xfId="3899" xr:uid="{4E595FF6-D4E1-4992-A913-CDA2C79173B0}"/>
    <cellStyle name="Heading 3 2 6 13 4 2" xfId="3900" xr:uid="{524C3261-65E2-4C52-99B6-0328263BB345}"/>
    <cellStyle name="Heading 3 2 6 14" xfId="3901" xr:uid="{0EA880DA-086B-4BA8-A161-7AB3BD4CDC7C}"/>
    <cellStyle name="Heading 3 2 6 14 2" xfId="3902" xr:uid="{67360E2B-8984-4E0D-A18C-61993D7CAA17}"/>
    <cellStyle name="Heading 3 2 6 14 2 2" xfId="3903" xr:uid="{DC25D809-C8EA-40C7-868B-7889EF3EC0EA}"/>
    <cellStyle name="Heading 3 2 6 14 3" xfId="3904" xr:uid="{EBEB8D7F-8C78-495B-8591-727B14E3E87C}"/>
    <cellStyle name="Heading 3 2 6 14 3 2" xfId="3905" xr:uid="{9393AB6E-3841-4AF4-8BD4-B740FB6D8D69}"/>
    <cellStyle name="Heading 3 2 6 14 4" xfId="3906" xr:uid="{F3FB6DAB-D57B-4023-9EE3-85D8D18A8196}"/>
    <cellStyle name="Heading 3 2 6 14 4 2" xfId="3907" xr:uid="{EEF7C3F2-BFC3-47EA-9CEF-C02928D4B8D8}"/>
    <cellStyle name="Heading 3 2 6 15" xfId="3908" xr:uid="{3143CB9B-A213-44CE-836E-638C55B6EB77}"/>
    <cellStyle name="Heading 3 2 6 15 2" xfId="3909" xr:uid="{D6B2C3F6-7A20-4194-8FB7-E12A128C4471}"/>
    <cellStyle name="Heading 3 2 6 15 2 2" xfId="3910" xr:uid="{66DA5BB0-DD10-4833-B653-9CE4D5296755}"/>
    <cellStyle name="Heading 3 2 6 15 3" xfId="3911" xr:uid="{B64E9F31-371D-4FF9-B53F-3603424B831D}"/>
    <cellStyle name="Heading 3 2 6 15 3 2" xfId="3912" xr:uid="{CEB16C5E-F5BE-47C8-A61E-C290F1D4BE1C}"/>
    <cellStyle name="Heading 3 2 6 15 4" xfId="3913" xr:uid="{5FA1CF11-2DAE-41B6-9BD4-38C800CB2358}"/>
    <cellStyle name="Heading 3 2 6 15 4 2" xfId="3914" xr:uid="{C4222E7E-103D-4938-8B65-9E2FA9AB830D}"/>
    <cellStyle name="Heading 3 2 6 16" xfId="3915" xr:uid="{F040B557-3C43-48ED-8BA0-3D529741AECD}"/>
    <cellStyle name="Heading 3 2 6 16 2" xfId="3916" xr:uid="{2CDBEF85-4489-4AF1-B2F0-F2610AD6F788}"/>
    <cellStyle name="Heading 3 2 6 17" xfId="3917" xr:uid="{3BE0A096-AA90-4FC7-9A8A-5650FB40E3E8}"/>
    <cellStyle name="Heading 3 2 6 17 2" xfId="3918" xr:uid="{5CA8AF6A-7014-487E-946C-73A03D74280D}"/>
    <cellStyle name="Heading 3 2 6 18" xfId="3919" xr:uid="{D7167EF9-9B0A-4E18-8EB5-6FB9CC71A9F6}"/>
    <cellStyle name="Heading 3 2 6 18 2" xfId="3920" xr:uid="{C2F21C80-1562-42A5-8DF4-8B5B8940644A}"/>
    <cellStyle name="Heading 3 2 6 19" xfId="3921" xr:uid="{B23DE233-9CC8-4D14-BA91-3F3A904E842A}"/>
    <cellStyle name="Heading 3 2 6 2" xfId="3922" xr:uid="{71039F75-EB10-4092-89D0-182BFF603755}"/>
    <cellStyle name="Heading 3 2 6 2 2" xfId="3923" xr:uid="{C5B662DB-A704-4FF5-BF44-372A1C3DACBD}"/>
    <cellStyle name="Heading 3 2 6 2 2 2" xfId="3924" xr:uid="{B85DFC24-59CB-42D6-919D-EE8606EB80DE}"/>
    <cellStyle name="Heading 3 2 6 2 3" xfId="3925" xr:uid="{E24B63EB-7ACA-420A-91C6-447B724F0B3E}"/>
    <cellStyle name="Heading 3 2 6 2 3 2" xfId="3926" xr:uid="{FA4FAB3E-873D-4D1E-9733-2C82500A5BB6}"/>
    <cellStyle name="Heading 3 2 6 2 4" xfId="3927" xr:uid="{BDE647C6-5C59-4678-869B-03818506F5E6}"/>
    <cellStyle name="Heading 3 2 6 2 4 2" xfId="3928" xr:uid="{30CC19DE-1D67-4AB8-9BAC-AA6B9532E602}"/>
    <cellStyle name="Heading 3 2 6 20" xfId="3929" xr:uid="{8C4FB187-5B77-4FCB-8D87-AD56A5D673ED}"/>
    <cellStyle name="Heading 3 2 6 21" xfId="3930" xr:uid="{61DBA861-9EA0-4CD5-977B-2694D07FD642}"/>
    <cellStyle name="Heading 3 2 6 22" xfId="3931" xr:uid="{E3DD1AD4-E864-474A-9A53-745FC1C4B1A5}"/>
    <cellStyle name="Heading 3 2 6 23" xfId="3932" xr:uid="{9F3311C4-5873-4A65-A6EA-F020EA766A18}"/>
    <cellStyle name="Heading 3 2 6 24" xfId="3933" xr:uid="{01B123ED-21A5-401F-94B6-38EFA9642123}"/>
    <cellStyle name="Heading 3 2 6 25" xfId="3934" xr:uid="{B6FD6484-9CA7-4FA9-A264-24D1EAA279A1}"/>
    <cellStyle name="Heading 3 2 6 3" xfId="3935" xr:uid="{B19CFEB4-FC6D-42AD-A729-252EF6457896}"/>
    <cellStyle name="Heading 3 2 6 3 2" xfId="3936" xr:uid="{80C966F0-B451-4367-B257-2B427A8648E5}"/>
    <cellStyle name="Heading 3 2 6 3 2 2" xfId="3937" xr:uid="{B06E406E-111A-44E1-B2D9-76B1BD30498D}"/>
    <cellStyle name="Heading 3 2 6 3 3" xfId="3938" xr:uid="{B43B14C6-7FF6-4311-92D0-B24416D01EE8}"/>
    <cellStyle name="Heading 3 2 6 3 3 2" xfId="3939" xr:uid="{0B9B7C16-83DF-4AFD-A201-C4153FEFECF8}"/>
    <cellStyle name="Heading 3 2 6 3 4" xfId="3940" xr:uid="{CB9665B7-C207-4295-92E0-EBC8E0E9F578}"/>
    <cellStyle name="Heading 3 2 6 3 4 2" xfId="3941" xr:uid="{DFF27F5B-CB40-42D7-BEF1-D6B8753BC6F1}"/>
    <cellStyle name="Heading 3 2 6 4" xfId="3942" xr:uid="{6F528712-9728-49AB-A3FF-16AF9912EDDE}"/>
    <cellStyle name="Heading 3 2 6 4 2" xfId="3943" xr:uid="{99873D11-8DCD-4F73-ADDC-A01D9A5583F5}"/>
    <cellStyle name="Heading 3 2 6 4 2 2" xfId="3944" xr:uid="{946DB71D-A36D-4A47-A71F-95FF9D4AD6E5}"/>
    <cellStyle name="Heading 3 2 6 4 3" xfId="3945" xr:uid="{9E897889-199E-4EF5-B7A3-F582DB2A796B}"/>
    <cellStyle name="Heading 3 2 6 4 3 2" xfId="3946" xr:uid="{15B82886-B6C1-44A7-811B-43958366E0B5}"/>
    <cellStyle name="Heading 3 2 6 4 4" xfId="3947" xr:uid="{A7B54793-18FC-46CF-9314-20482BA51AE6}"/>
    <cellStyle name="Heading 3 2 6 4 4 2" xfId="3948" xr:uid="{67053F44-D691-4DBF-BA15-BB0A0D58057E}"/>
    <cellStyle name="Heading 3 2 6 5" xfId="3949" xr:uid="{E9F321AB-BF19-4C8B-B8BE-8DAD576EF5F1}"/>
    <cellStyle name="Heading 3 2 6 5 2" xfId="3950" xr:uid="{25FFE1F8-73D3-4133-93C3-A988313F50B6}"/>
    <cellStyle name="Heading 3 2 6 5 2 2" xfId="3951" xr:uid="{EB1F3209-8390-4E1B-9915-1F1A647E07C1}"/>
    <cellStyle name="Heading 3 2 6 5 3" xfId="3952" xr:uid="{C48B11A5-45DF-422D-9CD6-F26148B06B0C}"/>
    <cellStyle name="Heading 3 2 6 5 3 2" xfId="3953" xr:uid="{4E3DB35B-0C3C-455A-8B4D-7677F8D4A265}"/>
    <cellStyle name="Heading 3 2 6 5 4" xfId="3954" xr:uid="{95BCD822-5B8A-4C15-AD75-1D727D51B63E}"/>
    <cellStyle name="Heading 3 2 6 5 4 2" xfId="3955" xr:uid="{2F2BA8D9-1B89-4F36-8F31-7FA8F02C82DC}"/>
    <cellStyle name="Heading 3 2 6 6" xfId="3956" xr:uid="{C9328377-AAA4-4464-9415-06C6414193B7}"/>
    <cellStyle name="Heading 3 2 6 6 2" xfId="3957" xr:uid="{929FEDE0-F28C-41D8-886D-2DF1C3DC75E1}"/>
    <cellStyle name="Heading 3 2 6 6 2 2" xfId="3958" xr:uid="{ED811A15-DFB9-46CA-A180-BE866375A01E}"/>
    <cellStyle name="Heading 3 2 6 6 3" xfId="3959" xr:uid="{5229ABF9-D8B0-437F-8621-323EEC0C9FD0}"/>
    <cellStyle name="Heading 3 2 6 6 3 2" xfId="3960" xr:uid="{62FA4F3C-7A44-4721-B896-DDE3A84A9AFB}"/>
    <cellStyle name="Heading 3 2 6 6 4" xfId="3961" xr:uid="{BBE56418-B5E4-4695-A6CD-EE49F72AE1AA}"/>
    <cellStyle name="Heading 3 2 6 6 4 2" xfId="3962" xr:uid="{401B4560-50C8-4960-A330-59C151B346D8}"/>
    <cellStyle name="Heading 3 2 6 7" xfId="3963" xr:uid="{99E6FAEA-F6F9-494A-AC3B-673055CD9724}"/>
    <cellStyle name="Heading 3 2 6 7 2" xfId="3964" xr:uid="{279EE150-9473-4FC0-9427-2926784A1B24}"/>
    <cellStyle name="Heading 3 2 6 7 2 2" xfId="3965" xr:uid="{7C0ABDBD-D65D-4D62-BA59-7DFA6F929FB8}"/>
    <cellStyle name="Heading 3 2 6 7 3" xfId="3966" xr:uid="{144F9D96-7BB4-4FB2-A34B-5D62B5EED76F}"/>
    <cellStyle name="Heading 3 2 6 7 3 2" xfId="3967" xr:uid="{C81515C9-BB03-4F15-B498-1E48E2D5E5B2}"/>
    <cellStyle name="Heading 3 2 6 7 4" xfId="3968" xr:uid="{713C82A5-5BB4-46A1-8E19-3DADCE664B32}"/>
    <cellStyle name="Heading 3 2 6 7 4 2" xfId="3969" xr:uid="{B3481D19-845B-420C-AABD-3F0F7188410F}"/>
    <cellStyle name="Heading 3 2 6 8" xfId="3970" xr:uid="{5B59C4B3-1106-446A-81CC-0457FBC689FA}"/>
    <cellStyle name="Heading 3 2 6 8 2" xfId="3971" xr:uid="{E7BD3BFA-2F68-4393-92D3-C5F728B9D58A}"/>
    <cellStyle name="Heading 3 2 6 8 2 2" xfId="3972" xr:uid="{A46B97E8-F8EF-4108-9BB9-52A3B4205166}"/>
    <cellStyle name="Heading 3 2 6 8 3" xfId="3973" xr:uid="{FE539C6A-3E39-4E55-9D24-2A996200DF83}"/>
    <cellStyle name="Heading 3 2 6 8 3 2" xfId="3974" xr:uid="{8EB8D7DF-C31A-462F-A24E-B4DCE88D6794}"/>
    <cellStyle name="Heading 3 2 6 8 4" xfId="3975" xr:uid="{D4E2EDF4-F05F-4091-9FAC-5C37B0A0ADC0}"/>
    <cellStyle name="Heading 3 2 6 8 4 2" xfId="3976" xr:uid="{8CBC94BB-3822-437A-A50A-F0F101E25CAC}"/>
    <cellStyle name="Heading 3 2 6 9" xfId="3977" xr:uid="{4D88DD60-0496-44A9-AA55-4EEEF90EBD33}"/>
    <cellStyle name="Heading 3 2 6 9 2" xfId="3978" xr:uid="{287A9ABD-7BFD-4F5E-909D-36F5637421A1}"/>
    <cellStyle name="Heading 3 2 6 9 2 2" xfId="3979" xr:uid="{30A881EA-B0C3-4F01-89C1-471875365B5E}"/>
    <cellStyle name="Heading 3 2 6 9 3" xfId="3980" xr:uid="{25062E26-BB63-426F-A8AE-0C5D9C3BC819}"/>
    <cellStyle name="Heading 3 2 6 9 3 2" xfId="3981" xr:uid="{D8ECD824-B7BB-4534-98A8-63835023176A}"/>
    <cellStyle name="Heading 3 2 6 9 4" xfId="3982" xr:uid="{9C0405B8-7383-4BB4-997A-3A2B18B9CF01}"/>
    <cellStyle name="Heading 3 2 6 9 4 2" xfId="3983" xr:uid="{4EC76835-A089-4ACC-8611-FB97F7E8ADE5}"/>
    <cellStyle name="Heading 3 2 7" xfId="3984" xr:uid="{6BB6BD82-6221-46BE-B027-AEA4FB83BE0D}"/>
    <cellStyle name="Heading 3 2 7 10" xfId="3985" xr:uid="{7DC76E3E-AB08-44B2-81EE-1CB88F7B00B1}"/>
    <cellStyle name="Heading 3 2 7 10 2" xfId="3986" xr:uid="{34253733-327A-4641-8815-6371CAC3C55B}"/>
    <cellStyle name="Heading 3 2 7 10 2 2" xfId="3987" xr:uid="{24A9D7D5-6C57-40B6-A004-8043D2F0F464}"/>
    <cellStyle name="Heading 3 2 7 10 3" xfId="3988" xr:uid="{BC2D9796-BBA3-4366-AF7D-B4DB28DF2F5B}"/>
    <cellStyle name="Heading 3 2 7 10 3 2" xfId="3989" xr:uid="{BE1221DB-074C-47FB-A9F3-01B08EDD969D}"/>
    <cellStyle name="Heading 3 2 7 10 4" xfId="3990" xr:uid="{13769247-2F27-472D-9C38-729B0088EE7F}"/>
    <cellStyle name="Heading 3 2 7 10 4 2" xfId="3991" xr:uid="{5CFFEEEA-AFC0-4D54-BC24-A1C9BE415B44}"/>
    <cellStyle name="Heading 3 2 7 11" xfId="3992" xr:uid="{DEC57A3C-F752-4576-8116-2E3D60754410}"/>
    <cellStyle name="Heading 3 2 7 11 2" xfId="3993" xr:uid="{15AEB813-0B0E-4D47-A512-B8DABD966B98}"/>
    <cellStyle name="Heading 3 2 7 11 2 2" xfId="3994" xr:uid="{56B3BE82-8927-492B-9F95-B38BE3A85BBC}"/>
    <cellStyle name="Heading 3 2 7 11 3" xfId="3995" xr:uid="{DC68F20E-FFE5-4D82-8173-193A4EF52790}"/>
    <cellStyle name="Heading 3 2 7 11 3 2" xfId="3996" xr:uid="{F204BD76-20EB-4855-A65D-1D09DAF6D6BD}"/>
    <cellStyle name="Heading 3 2 7 11 4" xfId="3997" xr:uid="{5C6C6D86-41F7-439A-BA77-81BB57D0439E}"/>
    <cellStyle name="Heading 3 2 7 11 4 2" xfId="3998" xr:uid="{EB52F134-7BCF-4EA6-B301-9A7A8B39567E}"/>
    <cellStyle name="Heading 3 2 7 12" xfId="3999" xr:uid="{56F613BC-D91E-42DE-B21F-B2C1E1ACE9A1}"/>
    <cellStyle name="Heading 3 2 7 12 2" xfId="4000" xr:uid="{B6DAEEB8-FE07-4E4A-AFDF-5517EE9255D2}"/>
    <cellStyle name="Heading 3 2 7 12 2 2" xfId="4001" xr:uid="{89C6E0F7-7F73-4ED8-9847-2822EB714461}"/>
    <cellStyle name="Heading 3 2 7 12 3" xfId="4002" xr:uid="{AD448F58-C10B-4B55-9AEE-DBEFCB54AE44}"/>
    <cellStyle name="Heading 3 2 7 12 3 2" xfId="4003" xr:uid="{A59FE943-ABF4-494A-8BA9-8996AAFB8836}"/>
    <cellStyle name="Heading 3 2 7 12 4" xfId="4004" xr:uid="{52C67567-AA20-45D8-9A1D-33A771E8CAE3}"/>
    <cellStyle name="Heading 3 2 7 12 4 2" xfId="4005" xr:uid="{EB3CA342-CC24-428B-A488-1E293BC7754E}"/>
    <cellStyle name="Heading 3 2 7 13" xfId="4006" xr:uid="{1D021E1E-63DD-40EE-A34A-5D20DEA78557}"/>
    <cellStyle name="Heading 3 2 7 13 2" xfId="4007" xr:uid="{EBD2B521-980D-42B0-8AA8-EAC1024CAF3B}"/>
    <cellStyle name="Heading 3 2 7 13 2 2" xfId="4008" xr:uid="{07A56581-3C7D-46A6-851A-3BA42A8F80CF}"/>
    <cellStyle name="Heading 3 2 7 13 3" xfId="4009" xr:uid="{9BF03101-CA74-4C62-A577-56D640079293}"/>
    <cellStyle name="Heading 3 2 7 13 3 2" xfId="4010" xr:uid="{0ECCD529-2E57-47D8-8334-5AAFE1860691}"/>
    <cellStyle name="Heading 3 2 7 13 4" xfId="4011" xr:uid="{0D9C45D7-E7CF-4F54-A54E-B0F9C20399D3}"/>
    <cellStyle name="Heading 3 2 7 13 4 2" xfId="4012" xr:uid="{B9E7678F-58E9-4069-840F-FACAAAA8D464}"/>
    <cellStyle name="Heading 3 2 7 14" xfId="4013" xr:uid="{F5767FD9-EA70-4206-956A-28E8B26A1063}"/>
    <cellStyle name="Heading 3 2 7 14 2" xfId="4014" xr:uid="{3544395D-66B7-4981-A83F-75BE1F880199}"/>
    <cellStyle name="Heading 3 2 7 14 2 2" xfId="4015" xr:uid="{CDBFDD2C-3771-4DCF-9CCA-B546BFBD4818}"/>
    <cellStyle name="Heading 3 2 7 14 3" xfId="4016" xr:uid="{3E9D6272-6D89-41DB-8D00-A7FEA7CF8065}"/>
    <cellStyle name="Heading 3 2 7 14 3 2" xfId="4017" xr:uid="{9F949B9D-4B4B-4B1F-B163-EE1FE77DE2A0}"/>
    <cellStyle name="Heading 3 2 7 14 4" xfId="4018" xr:uid="{76B42DB9-5371-489E-A25D-D3D6D3882489}"/>
    <cellStyle name="Heading 3 2 7 14 4 2" xfId="4019" xr:uid="{504BED06-4B25-4738-B9B8-81EFA2C4DB8C}"/>
    <cellStyle name="Heading 3 2 7 15" xfId="4020" xr:uid="{9B9F95C5-5D0F-45D5-AEAE-55FF645C4E9E}"/>
    <cellStyle name="Heading 3 2 7 15 2" xfId="4021" xr:uid="{C6AA59FC-BBC2-4F6E-8D23-BFCE69FDD209}"/>
    <cellStyle name="Heading 3 2 7 15 2 2" xfId="4022" xr:uid="{A401AE06-52FF-4DCD-B834-C2F1219F26FE}"/>
    <cellStyle name="Heading 3 2 7 15 3" xfId="4023" xr:uid="{618D75AC-C717-4A00-9B0E-F9F95E35E544}"/>
    <cellStyle name="Heading 3 2 7 15 3 2" xfId="4024" xr:uid="{2FD5762F-70B8-4C3B-8CD0-CF912B93BD84}"/>
    <cellStyle name="Heading 3 2 7 15 4" xfId="4025" xr:uid="{83256913-EA81-40B4-A2DA-82CD683887AF}"/>
    <cellStyle name="Heading 3 2 7 15 4 2" xfId="4026" xr:uid="{EAF87B46-1620-4065-BFFF-87E682532DE6}"/>
    <cellStyle name="Heading 3 2 7 16" xfId="4027" xr:uid="{3708548E-887F-417C-9CA2-B024562605DC}"/>
    <cellStyle name="Heading 3 2 7 16 2" xfId="4028" xr:uid="{D3C6347F-A5EA-48FC-999C-BA7B1C7C98F3}"/>
    <cellStyle name="Heading 3 2 7 17" xfId="4029" xr:uid="{9E6DBECC-352A-48E2-877C-7F08C84F573B}"/>
    <cellStyle name="Heading 3 2 7 17 2" xfId="4030" xr:uid="{477E6A37-74B7-4FB5-98A3-EF7F4964BC0F}"/>
    <cellStyle name="Heading 3 2 7 18" xfId="4031" xr:uid="{ECC0070C-D49F-453A-AEC1-9E818E371B63}"/>
    <cellStyle name="Heading 3 2 7 18 2" xfId="4032" xr:uid="{A0A1F144-31FB-43DA-907C-4534FFDCB5D4}"/>
    <cellStyle name="Heading 3 2 7 19" xfId="4033" xr:uid="{8E5D5828-8740-4E49-8DAF-7910932D62E3}"/>
    <cellStyle name="Heading 3 2 7 2" xfId="4034" xr:uid="{10D8EF34-D587-47C8-B1DB-109EDA1345E6}"/>
    <cellStyle name="Heading 3 2 7 2 2" xfId="4035" xr:uid="{2FA562A4-6B81-4346-8DAC-A91DC5A65560}"/>
    <cellStyle name="Heading 3 2 7 2 2 2" xfId="4036" xr:uid="{1B509E92-B19D-47CD-915B-C1B584D8D0C2}"/>
    <cellStyle name="Heading 3 2 7 2 3" xfId="4037" xr:uid="{4C9E4FFA-C71C-4CB2-B941-4A24E03D5546}"/>
    <cellStyle name="Heading 3 2 7 2 3 2" xfId="4038" xr:uid="{59EB48B0-46FC-46C2-88F7-19E36FCB58CB}"/>
    <cellStyle name="Heading 3 2 7 2 4" xfId="4039" xr:uid="{14D93192-D46F-4196-BBE1-101B85CC790E}"/>
    <cellStyle name="Heading 3 2 7 2 4 2" xfId="4040" xr:uid="{7270C5AC-003D-4DC7-A95E-1649E4EA9C52}"/>
    <cellStyle name="Heading 3 2 7 20" xfId="4041" xr:uid="{3A9885C1-7159-4B2F-9353-7DCF5467C797}"/>
    <cellStyle name="Heading 3 2 7 21" xfId="4042" xr:uid="{FF802CB4-A85C-4BC1-9A09-D428E497B2BC}"/>
    <cellStyle name="Heading 3 2 7 22" xfId="4043" xr:uid="{7FF29F7E-06C2-4539-92D6-302825699181}"/>
    <cellStyle name="Heading 3 2 7 23" xfId="4044" xr:uid="{7BD0DF47-7AFD-43EA-9D68-73FA20DB81A8}"/>
    <cellStyle name="Heading 3 2 7 24" xfId="4045" xr:uid="{9BA2B17A-3DE2-4D0C-852A-840DD2E77AB4}"/>
    <cellStyle name="Heading 3 2 7 25" xfId="4046" xr:uid="{9843FB20-CCC3-4BA6-9D08-1AF09CA23205}"/>
    <cellStyle name="Heading 3 2 7 3" xfId="4047" xr:uid="{E82C7DDA-057B-4C9B-9342-855BBCF0465E}"/>
    <cellStyle name="Heading 3 2 7 3 2" xfId="4048" xr:uid="{00083FF3-EB1D-40DE-B49E-1D6366651AA7}"/>
    <cellStyle name="Heading 3 2 7 3 2 2" xfId="4049" xr:uid="{AD0F02D4-09B4-4E3C-BD5A-0D5438D8166A}"/>
    <cellStyle name="Heading 3 2 7 3 3" xfId="4050" xr:uid="{4A7179D9-E487-452C-BEBE-06D1A107538B}"/>
    <cellStyle name="Heading 3 2 7 3 3 2" xfId="4051" xr:uid="{23D785E7-C0E8-4AC8-AED0-365F6FFA910B}"/>
    <cellStyle name="Heading 3 2 7 3 4" xfId="4052" xr:uid="{E6B82F87-A166-46FE-BADA-62AE85B99B99}"/>
    <cellStyle name="Heading 3 2 7 3 4 2" xfId="4053" xr:uid="{B8EB676E-0D32-4896-BF27-2F26AE00FFDC}"/>
    <cellStyle name="Heading 3 2 7 4" xfId="4054" xr:uid="{BBD1C977-9FCF-4A7A-B059-7D64FAF87E87}"/>
    <cellStyle name="Heading 3 2 7 4 2" xfId="4055" xr:uid="{0A271FBA-FD93-4DEE-9C3B-A4A89BB84E40}"/>
    <cellStyle name="Heading 3 2 7 4 2 2" xfId="4056" xr:uid="{DD25CF65-623B-4319-B4A1-AE559020B66F}"/>
    <cellStyle name="Heading 3 2 7 4 3" xfId="4057" xr:uid="{C0307937-B428-4D82-8CCF-0308DD20F35D}"/>
    <cellStyle name="Heading 3 2 7 4 3 2" xfId="4058" xr:uid="{90216C42-9ADD-41D0-920A-CE26EDB8328C}"/>
    <cellStyle name="Heading 3 2 7 4 4" xfId="4059" xr:uid="{DFE58B64-31E8-40D1-8F68-A457907AE761}"/>
    <cellStyle name="Heading 3 2 7 4 4 2" xfId="4060" xr:uid="{7C7DB800-ADBD-4759-8BD5-4407531BFF58}"/>
    <cellStyle name="Heading 3 2 7 5" xfId="4061" xr:uid="{56B422EE-9060-4792-B561-EE99E0D9FE40}"/>
    <cellStyle name="Heading 3 2 7 5 2" xfId="4062" xr:uid="{AF79C8B5-BD68-4125-AEE5-55684444D8EF}"/>
    <cellStyle name="Heading 3 2 7 5 2 2" xfId="4063" xr:uid="{1A7CEDA3-C5CD-4979-80E0-E92F1E6135D2}"/>
    <cellStyle name="Heading 3 2 7 5 3" xfId="4064" xr:uid="{463DC05E-1745-4F8E-9C14-1CB87D339888}"/>
    <cellStyle name="Heading 3 2 7 5 3 2" xfId="4065" xr:uid="{6F1607ED-0861-4C6A-BCEB-74DEA35ED2E9}"/>
    <cellStyle name="Heading 3 2 7 5 4" xfId="4066" xr:uid="{A8DBFF6B-D2EA-4C5A-A2BA-3B7050C92741}"/>
    <cellStyle name="Heading 3 2 7 5 4 2" xfId="4067" xr:uid="{A5865250-16A7-486F-9463-1749D5878580}"/>
    <cellStyle name="Heading 3 2 7 6" xfId="4068" xr:uid="{21902B7F-8049-4289-8730-39A14700ED6C}"/>
    <cellStyle name="Heading 3 2 7 6 2" xfId="4069" xr:uid="{043DB7F1-BCAB-4F4F-9563-04E410449325}"/>
    <cellStyle name="Heading 3 2 7 6 2 2" xfId="4070" xr:uid="{A024FA1F-317C-4FC8-BE09-3E1F39C62ECA}"/>
    <cellStyle name="Heading 3 2 7 6 3" xfId="4071" xr:uid="{CEC591A2-B6AD-40AA-8E80-AD88FCCE8673}"/>
    <cellStyle name="Heading 3 2 7 6 3 2" xfId="4072" xr:uid="{D144E889-C80A-4AC6-9B93-F2785F47769A}"/>
    <cellStyle name="Heading 3 2 7 6 4" xfId="4073" xr:uid="{63F2649C-9682-48AC-858C-A275255AE74B}"/>
    <cellStyle name="Heading 3 2 7 6 4 2" xfId="4074" xr:uid="{6EB999F0-C687-445A-ADD0-F2E48C60BA85}"/>
    <cellStyle name="Heading 3 2 7 7" xfId="4075" xr:uid="{93824B80-F67D-43C9-91C7-74F43F80E580}"/>
    <cellStyle name="Heading 3 2 7 7 2" xfId="4076" xr:uid="{5BA36715-D3A7-4CF4-94D4-754905923610}"/>
    <cellStyle name="Heading 3 2 7 7 2 2" xfId="4077" xr:uid="{A1467A54-A245-45FD-AC4D-F981EBD01776}"/>
    <cellStyle name="Heading 3 2 7 7 3" xfId="4078" xr:uid="{E1D84FC1-6DAA-47F7-9C66-FDDE2BD7F3D4}"/>
    <cellStyle name="Heading 3 2 7 7 3 2" xfId="4079" xr:uid="{CE4A4376-15F4-4B87-950F-7CAB83244378}"/>
    <cellStyle name="Heading 3 2 7 7 4" xfId="4080" xr:uid="{BA782680-3626-4F0C-9AD1-3BF372A6490D}"/>
    <cellStyle name="Heading 3 2 7 7 4 2" xfId="4081" xr:uid="{C53499F5-13A4-4C55-9672-BDA1A542AB84}"/>
    <cellStyle name="Heading 3 2 7 8" xfId="4082" xr:uid="{0CE89FFD-E1DF-41E2-9902-AF8067982A21}"/>
    <cellStyle name="Heading 3 2 7 8 2" xfId="4083" xr:uid="{4F1FFAC5-DE1B-482E-AE92-F0951E182DDB}"/>
    <cellStyle name="Heading 3 2 7 8 2 2" xfId="4084" xr:uid="{E3D20082-17EF-4396-8F58-7E8BF4004942}"/>
    <cellStyle name="Heading 3 2 7 8 3" xfId="4085" xr:uid="{08149A63-E64C-495A-B7D6-188DA32A62E0}"/>
    <cellStyle name="Heading 3 2 7 8 3 2" xfId="4086" xr:uid="{903BAD2F-8655-4620-8446-37F09154850E}"/>
    <cellStyle name="Heading 3 2 7 8 4" xfId="4087" xr:uid="{4E53A159-04CB-4692-9F13-5BD428489246}"/>
    <cellStyle name="Heading 3 2 7 8 4 2" xfId="4088" xr:uid="{D34A388C-6AC2-4366-A6AA-E16FF9A36A42}"/>
    <cellStyle name="Heading 3 2 7 9" xfId="4089" xr:uid="{F28560D1-1CC3-4B89-8F08-87E8868C5587}"/>
    <cellStyle name="Heading 3 2 7 9 2" xfId="4090" xr:uid="{7DAA005F-D86C-4736-9E16-2A341CBA9E07}"/>
    <cellStyle name="Heading 3 2 7 9 2 2" xfId="4091" xr:uid="{DCC4FC5D-A96C-4732-8BBB-30982AE8D933}"/>
    <cellStyle name="Heading 3 2 7 9 3" xfId="4092" xr:uid="{49076B33-7AFD-4F3D-8585-00BDD9B56AD6}"/>
    <cellStyle name="Heading 3 2 7 9 3 2" xfId="4093" xr:uid="{CA9293AC-F69B-40CB-B7D0-685E42597AA4}"/>
    <cellStyle name="Heading 3 2 7 9 4" xfId="4094" xr:uid="{DF735A77-AAA1-4B17-8DEF-B6A014667144}"/>
    <cellStyle name="Heading 3 2 7 9 4 2" xfId="4095" xr:uid="{4BCA0EA3-A128-4DCF-A1AB-C0625A91C987}"/>
    <cellStyle name="Heading 3 2 8" xfId="4096" xr:uid="{8B00C7C1-6673-4090-AEC0-D886027A9BFA}"/>
    <cellStyle name="Heading 3 2 8 10" xfId="4097" xr:uid="{14716EF0-C840-4333-98A6-EBC82FE311B0}"/>
    <cellStyle name="Heading 3 2 8 10 2" xfId="4098" xr:uid="{D1C02A14-AAF9-4D6A-8956-F9CCFB1E1EBE}"/>
    <cellStyle name="Heading 3 2 8 10 2 2" xfId="4099" xr:uid="{2E2592EF-9395-4871-A937-36625E3DD752}"/>
    <cellStyle name="Heading 3 2 8 10 3" xfId="4100" xr:uid="{D4C33F2B-C21B-4E76-A24A-2AC6EF99E587}"/>
    <cellStyle name="Heading 3 2 8 10 3 2" xfId="4101" xr:uid="{1E3B0766-54B3-4DD4-A895-430D39D203DE}"/>
    <cellStyle name="Heading 3 2 8 10 4" xfId="4102" xr:uid="{1E7E3323-5D6F-46AA-BF9D-C060F1DD4294}"/>
    <cellStyle name="Heading 3 2 8 10 4 2" xfId="4103" xr:uid="{C076EFDA-9AA0-4C0E-9C9C-540ECD81F27E}"/>
    <cellStyle name="Heading 3 2 8 11" xfId="4104" xr:uid="{06095A8E-71E4-4D7D-966A-2895821BCDC9}"/>
    <cellStyle name="Heading 3 2 8 11 2" xfId="4105" xr:uid="{AF3250CC-2740-4478-AC6B-79D4E3C6ECF3}"/>
    <cellStyle name="Heading 3 2 8 11 2 2" xfId="4106" xr:uid="{5B734EF8-813E-4A8E-94C0-FD0E1164C246}"/>
    <cellStyle name="Heading 3 2 8 11 3" xfId="4107" xr:uid="{D3DE3A27-9F77-4E57-8F9C-6C75EAC5A1CE}"/>
    <cellStyle name="Heading 3 2 8 11 3 2" xfId="4108" xr:uid="{008E8C1B-087B-4AA1-8ADD-AAA7B7F9D812}"/>
    <cellStyle name="Heading 3 2 8 11 4" xfId="4109" xr:uid="{BB067333-5A61-4B45-AFEA-B2C9493E31F5}"/>
    <cellStyle name="Heading 3 2 8 11 4 2" xfId="4110" xr:uid="{8AF75515-1283-4DE7-94C2-EB67C6BEE98E}"/>
    <cellStyle name="Heading 3 2 8 12" xfId="4111" xr:uid="{AADF5949-29D7-486F-BA31-CBB4DA707D9F}"/>
    <cellStyle name="Heading 3 2 8 12 2" xfId="4112" xr:uid="{9FA018D3-8163-498A-B2A7-5EBDD36BB0CB}"/>
    <cellStyle name="Heading 3 2 8 12 2 2" xfId="4113" xr:uid="{DDD1AEEF-7873-4B10-AA3C-9BEF4CB634E4}"/>
    <cellStyle name="Heading 3 2 8 12 3" xfId="4114" xr:uid="{0A2F36EB-79B0-4637-8CA6-B1460340A0C9}"/>
    <cellStyle name="Heading 3 2 8 12 3 2" xfId="4115" xr:uid="{20A03627-29D8-47A9-995D-3C36D6C7A9F3}"/>
    <cellStyle name="Heading 3 2 8 12 4" xfId="4116" xr:uid="{8872DF73-6048-4548-97A9-6D48289B1710}"/>
    <cellStyle name="Heading 3 2 8 12 4 2" xfId="4117" xr:uid="{30B76877-E632-485E-97EF-CC280E2985E0}"/>
    <cellStyle name="Heading 3 2 8 13" xfId="4118" xr:uid="{6BE20970-9E04-4418-A38A-C42CCA3D06BD}"/>
    <cellStyle name="Heading 3 2 8 13 2" xfId="4119" xr:uid="{BF476C09-B5E7-4663-ADC6-14DAAB6C72C6}"/>
    <cellStyle name="Heading 3 2 8 13 2 2" xfId="4120" xr:uid="{A8E8F0DD-837F-4F69-A8E1-5956325B543B}"/>
    <cellStyle name="Heading 3 2 8 13 3" xfId="4121" xr:uid="{3EA26A6D-96D6-4698-8DDD-8D3DB8D9A6B8}"/>
    <cellStyle name="Heading 3 2 8 13 3 2" xfId="4122" xr:uid="{3D2787B1-9509-44E3-B1BE-FADB969DA58A}"/>
    <cellStyle name="Heading 3 2 8 13 4" xfId="4123" xr:uid="{A88F75C8-1375-4306-B066-FF24B0581D50}"/>
    <cellStyle name="Heading 3 2 8 13 4 2" xfId="4124" xr:uid="{DF20C0E7-C305-429E-B745-E142F7EF4365}"/>
    <cellStyle name="Heading 3 2 8 14" xfId="4125" xr:uid="{E152F241-6FFD-4D2E-B5D4-30763AEC903B}"/>
    <cellStyle name="Heading 3 2 8 14 2" xfId="4126" xr:uid="{A11F5F2E-43AA-43D5-BDDC-0B9B7E69E4F2}"/>
    <cellStyle name="Heading 3 2 8 14 2 2" xfId="4127" xr:uid="{5B2C1802-9FBD-4C3B-97BB-6EB7E3D1B4E8}"/>
    <cellStyle name="Heading 3 2 8 14 3" xfId="4128" xr:uid="{D7D4D59A-BC90-4475-A777-CD9DB13CB162}"/>
    <cellStyle name="Heading 3 2 8 14 3 2" xfId="4129" xr:uid="{0E19C725-2DAC-4B4B-82E7-38B1852E902F}"/>
    <cellStyle name="Heading 3 2 8 14 4" xfId="4130" xr:uid="{E297CC5C-F25B-43D7-81F7-61FC1ED285FB}"/>
    <cellStyle name="Heading 3 2 8 14 4 2" xfId="4131" xr:uid="{D4ADA70D-D704-482A-92A8-BB14A8AFEC10}"/>
    <cellStyle name="Heading 3 2 8 15" xfId="4132" xr:uid="{5286DEF4-8990-485C-8A7F-894E8B3FF3B9}"/>
    <cellStyle name="Heading 3 2 8 15 2" xfId="4133" xr:uid="{24ADF72E-1D17-4417-AD82-B60411DA3A92}"/>
    <cellStyle name="Heading 3 2 8 15 2 2" xfId="4134" xr:uid="{78507425-51C8-45FA-823D-6A22CB39BCE2}"/>
    <cellStyle name="Heading 3 2 8 15 3" xfId="4135" xr:uid="{F4234715-1049-4010-B7D1-68B5B596A0D5}"/>
    <cellStyle name="Heading 3 2 8 15 3 2" xfId="4136" xr:uid="{6308CCCC-12AA-4D1E-B81F-66F30EBF1CA1}"/>
    <cellStyle name="Heading 3 2 8 15 4" xfId="4137" xr:uid="{A061F233-27FC-44BE-9A84-BBEB8E8FCD76}"/>
    <cellStyle name="Heading 3 2 8 15 4 2" xfId="4138" xr:uid="{3AECB248-DC4B-429B-AC6D-6C2D2FEAC574}"/>
    <cellStyle name="Heading 3 2 8 16" xfId="4139" xr:uid="{8B1FF510-D942-4924-9293-35929ADB01DA}"/>
    <cellStyle name="Heading 3 2 8 16 2" xfId="4140" xr:uid="{471B1ABE-C081-4CDC-9E2D-90CC7BFFFD09}"/>
    <cellStyle name="Heading 3 2 8 17" xfId="4141" xr:uid="{57863A34-9AE4-4611-BCBC-8BFC01D33A7E}"/>
    <cellStyle name="Heading 3 2 8 17 2" xfId="4142" xr:uid="{7FADDF80-EA0B-4766-92C4-5097CF964A2D}"/>
    <cellStyle name="Heading 3 2 8 18" xfId="4143" xr:uid="{E2DFF413-9939-440F-8D35-ACB0C1DFF266}"/>
    <cellStyle name="Heading 3 2 8 18 2" xfId="4144" xr:uid="{1F7BE4A9-A927-4361-B78B-8E0BBEE38EAC}"/>
    <cellStyle name="Heading 3 2 8 19" xfId="4145" xr:uid="{FC098266-68F3-4F63-9C5A-A29AB8A5AA81}"/>
    <cellStyle name="Heading 3 2 8 2" xfId="4146" xr:uid="{0A278551-B7BA-41C7-A260-39ED03820D09}"/>
    <cellStyle name="Heading 3 2 8 2 2" xfId="4147" xr:uid="{43DB409C-3F63-4EAC-932C-A54120486A94}"/>
    <cellStyle name="Heading 3 2 8 2 2 2" xfId="4148" xr:uid="{6E0B6E86-9560-425C-9E9B-BBA868463AC8}"/>
    <cellStyle name="Heading 3 2 8 2 3" xfId="4149" xr:uid="{CA2F0155-7D95-4F70-B267-C9B287D1B4A5}"/>
    <cellStyle name="Heading 3 2 8 2 3 2" xfId="4150" xr:uid="{FD09EC64-88AC-4E01-A541-3E96BCAD2D10}"/>
    <cellStyle name="Heading 3 2 8 2 4" xfId="4151" xr:uid="{238D8FBC-C404-4329-AED6-87F6ED8004BD}"/>
    <cellStyle name="Heading 3 2 8 2 4 2" xfId="4152" xr:uid="{61B58812-8BB4-4E2E-83F9-74CD28FDF3C9}"/>
    <cellStyle name="Heading 3 2 8 20" xfId="4153" xr:uid="{C695A050-8CC8-46A7-AA21-C448AB833F19}"/>
    <cellStyle name="Heading 3 2 8 21" xfId="4154" xr:uid="{991D05AB-A9F9-4422-8F7C-81AB3D0E0978}"/>
    <cellStyle name="Heading 3 2 8 22" xfId="4155" xr:uid="{7A5EFEBB-5044-41CB-B492-97326491B428}"/>
    <cellStyle name="Heading 3 2 8 23" xfId="4156" xr:uid="{A0E543F0-A8AE-4C37-9841-1431997F2031}"/>
    <cellStyle name="Heading 3 2 8 24" xfId="4157" xr:uid="{1CEA36B0-D7C9-4FCD-9A56-9F8784F95EEE}"/>
    <cellStyle name="Heading 3 2 8 25" xfId="4158" xr:uid="{DB8E1555-759C-4CAE-9C4C-6E5389D0346C}"/>
    <cellStyle name="Heading 3 2 8 3" xfId="4159" xr:uid="{4915EF7E-C569-4081-90F5-3606FFAA6B93}"/>
    <cellStyle name="Heading 3 2 8 3 2" xfId="4160" xr:uid="{6AA47B64-ED5A-4614-8AC9-2182008556F5}"/>
    <cellStyle name="Heading 3 2 8 3 2 2" xfId="4161" xr:uid="{099F478D-77A1-429C-BE97-F1639F531D22}"/>
    <cellStyle name="Heading 3 2 8 3 3" xfId="4162" xr:uid="{938B1150-20E1-4D3F-8BAE-0E45690CE6F7}"/>
    <cellStyle name="Heading 3 2 8 3 3 2" xfId="4163" xr:uid="{3E36AD69-34E7-47C4-B415-3EB007A6BACE}"/>
    <cellStyle name="Heading 3 2 8 3 4" xfId="4164" xr:uid="{29D9A878-369F-4198-8B92-32D3D964B6E2}"/>
    <cellStyle name="Heading 3 2 8 3 4 2" xfId="4165" xr:uid="{309C8474-8CAD-4BD4-BCF1-E149D2C0487F}"/>
    <cellStyle name="Heading 3 2 8 4" xfId="4166" xr:uid="{8891C579-F563-44F7-8149-73568E88A857}"/>
    <cellStyle name="Heading 3 2 8 4 2" xfId="4167" xr:uid="{2D050B64-A5EB-4153-A2B6-DF13B319FE13}"/>
    <cellStyle name="Heading 3 2 8 4 2 2" xfId="4168" xr:uid="{3D21102F-B44D-4A43-87FF-468BCA5BF2E4}"/>
    <cellStyle name="Heading 3 2 8 4 3" xfId="4169" xr:uid="{C3BD7924-C272-4417-A1BC-87CD0D78D1B5}"/>
    <cellStyle name="Heading 3 2 8 4 3 2" xfId="4170" xr:uid="{D55DC37F-28C8-4BCA-9110-B0A1E7EA460A}"/>
    <cellStyle name="Heading 3 2 8 4 4" xfId="4171" xr:uid="{EABA43AA-BA4C-4280-8826-071F90934AE2}"/>
    <cellStyle name="Heading 3 2 8 4 4 2" xfId="4172" xr:uid="{C1879D76-1981-4392-9909-140383BB73C1}"/>
    <cellStyle name="Heading 3 2 8 5" xfId="4173" xr:uid="{86FAFD95-CB63-43D5-ADED-ED5D55669C99}"/>
    <cellStyle name="Heading 3 2 8 5 2" xfId="4174" xr:uid="{DBBAFFBB-DA42-4463-A9D9-AE4D919C4B3A}"/>
    <cellStyle name="Heading 3 2 8 5 2 2" xfId="4175" xr:uid="{A047FCA7-349A-4CB3-BB17-EC59B7F87386}"/>
    <cellStyle name="Heading 3 2 8 5 3" xfId="4176" xr:uid="{C043B26A-B270-4A99-92C8-AFE1C8D30E13}"/>
    <cellStyle name="Heading 3 2 8 5 3 2" xfId="4177" xr:uid="{65A4C11B-BAF7-4B00-A3D7-F2141B4EB916}"/>
    <cellStyle name="Heading 3 2 8 5 4" xfId="4178" xr:uid="{05E2EC1E-3DA0-4783-84FD-E139ACE944BE}"/>
    <cellStyle name="Heading 3 2 8 5 4 2" xfId="4179" xr:uid="{29CB4412-A93F-4E45-8837-2F52A31546F0}"/>
    <cellStyle name="Heading 3 2 8 6" xfId="4180" xr:uid="{E63795CF-1894-4C07-B089-CC95A40FDAC4}"/>
    <cellStyle name="Heading 3 2 8 6 2" xfId="4181" xr:uid="{9FD63D08-0830-419E-A2ED-26D982C96A1E}"/>
    <cellStyle name="Heading 3 2 8 6 2 2" xfId="4182" xr:uid="{7FC8131B-E18D-4989-8B05-8BB1C4BE0CB4}"/>
    <cellStyle name="Heading 3 2 8 6 3" xfId="4183" xr:uid="{71EE929A-CF6B-418C-95D9-ED889484AD14}"/>
    <cellStyle name="Heading 3 2 8 6 3 2" xfId="4184" xr:uid="{C705BDFB-B97E-4BB9-9EA0-CE42D7857A50}"/>
    <cellStyle name="Heading 3 2 8 6 4" xfId="4185" xr:uid="{7C5CA1EE-D86C-4E55-ACD2-FCD34CA35BD7}"/>
    <cellStyle name="Heading 3 2 8 6 4 2" xfId="4186" xr:uid="{AFE79420-C142-4EB9-A85E-CF865B9EDED4}"/>
    <cellStyle name="Heading 3 2 8 7" xfId="4187" xr:uid="{51B8D077-1D55-464B-BB0C-B3C7CEC373CB}"/>
    <cellStyle name="Heading 3 2 8 7 2" xfId="4188" xr:uid="{47033E0C-FBAA-414C-9CB8-A50B90B02B68}"/>
    <cellStyle name="Heading 3 2 8 7 2 2" xfId="4189" xr:uid="{3716D1FB-A47E-44B2-B3C3-A6F8F17D6595}"/>
    <cellStyle name="Heading 3 2 8 7 3" xfId="4190" xr:uid="{3170B834-48D3-4529-8365-2F6B0EE73BEC}"/>
    <cellStyle name="Heading 3 2 8 7 3 2" xfId="4191" xr:uid="{9BDD9AD5-1395-41CE-B4E8-4344A34D80BF}"/>
    <cellStyle name="Heading 3 2 8 7 4" xfId="4192" xr:uid="{72E18A49-63B8-4A33-B4CD-747EDC4DA28A}"/>
    <cellStyle name="Heading 3 2 8 7 4 2" xfId="4193" xr:uid="{8CDB36DA-78A3-454A-8B81-C60B9C57E6E4}"/>
    <cellStyle name="Heading 3 2 8 8" xfId="4194" xr:uid="{013B9CF1-93B6-438B-BB45-63490E5FEFCC}"/>
    <cellStyle name="Heading 3 2 8 8 2" xfId="4195" xr:uid="{83AF634C-EA37-443B-9E4F-BB90DB6BB24B}"/>
    <cellStyle name="Heading 3 2 8 8 2 2" xfId="4196" xr:uid="{AFB8A1F7-1F20-43B9-AEC7-ADF7A3BF0C53}"/>
    <cellStyle name="Heading 3 2 8 8 3" xfId="4197" xr:uid="{5A54AA98-0F9F-439B-A37F-C0F6898C92F7}"/>
    <cellStyle name="Heading 3 2 8 8 3 2" xfId="4198" xr:uid="{B15A5A66-3A4A-4075-9749-A91BFA62353B}"/>
    <cellStyle name="Heading 3 2 8 8 4" xfId="4199" xr:uid="{CB3C1774-DA25-480C-A1E6-36247707ED69}"/>
    <cellStyle name="Heading 3 2 8 8 4 2" xfId="4200" xr:uid="{26AC1278-DC1B-42F8-9C0F-0A4F3AD54BC0}"/>
    <cellStyle name="Heading 3 2 8 9" xfId="4201" xr:uid="{42344623-D9CC-4C70-923B-897E05133D91}"/>
    <cellStyle name="Heading 3 2 8 9 2" xfId="4202" xr:uid="{1AF1281F-C388-475A-9DA5-C806AFC4AF3A}"/>
    <cellStyle name="Heading 3 2 8 9 2 2" xfId="4203" xr:uid="{AE1EF7FA-9D70-4309-AD44-46B147283354}"/>
    <cellStyle name="Heading 3 2 8 9 3" xfId="4204" xr:uid="{D0E6766E-9CC3-4F4A-9170-790319A18CD3}"/>
    <cellStyle name="Heading 3 2 8 9 3 2" xfId="4205" xr:uid="{0FA88140-96A8-464A-B2F3-C9682339EB09}"/>
    <cellStyle name="Heading 3 2 8 9 4" xfId="4206" xr:uid="{48C7305A-7C01-4DC1-B233-046D0FD44D70}"/>
    <cellStyle name="Heading 3 2 8 9 4 2" xfId="4207" xr:uid="{85625852-8E1E-4C88-A037-FE1D9E420D07}"/>
    <cellStyle name="Heading 3 2 9" xfId="4208" xr:uid="{12DA97E9-B741-440E-8F8C-A7DC3DEA517B}"/>
    <cellStyle name="Heading 3 2 9 10" xfId="4209" xr:uid="{A1EB167B-D276-4F45-89C5-EF913C95250A}"/>
    <cellStyle name="Heading 3 2 9 10 2" xfId="4210" xr:uid="{0C1DEA43-C595-496E-86AA-4AED4EA632E6}"/>
    <cellStyle name="Heading 3 2 9 10 2 2" xfId="4211" xr:uid="{C231DF5E-FDB8-437F-97CC-99BA7CA54E67}"/>
    <cellStyle name="Heading 3 2 9 10 3" xfId="4212" xr:uid="{ABD759F9-AFAF-4A65-B763-C22358FCB1D5}"/>
    <cellStyle name="Heading 3 2 9 10 3 2" xfId="4213" xr:uid="{8EE55FDC-2B1C-4C28-A3BA-711124D6B054}"/>
    <cellStyle name="Heading 3 2 9 10 4" xfId="4214" xr:uid="{AF3ABAC1-4FC8-41E6-893A-4E25A0711A06}"/>
    <cellStyle name="Heading 3 2 9 10 4 2" xfId="4215" xr:uid="{10BD6927-A14F-4294-92E0-B8607AAD3686}"/>
    <cellStyle name="Heading 3 2 9 11" xfId="4216" xr:uid="{0B7D8F64-56BB-4FC2-91AE-DC152E7A96D7}"/>
    <cellStyle name="Heading 3 2 9 11 2" xfId="4217" xr:uid="{2DA13014-3AB1-4689-A562-0FD1069A40E6}"/>
    <cellStyle name="Heading 3 2 9 11 2 2" xfId="4218" xr:uid="{CC4914E3-0A2F-4761-BAFC-F924153CC88D}"/>
    <cellStyle name="Heading 3 2 9 11 3" xfId="4219" xr:uid="{AA96EF06-6312-4B30-8F60-77DA17C654F4}"/>
    <cellStyle name="Heading 3 2 9 11 3 2" xfId="4220" xr:uid="{0A51DECE-0033-4301-98F7-EDEFE2DDBA6C}"/>
    <cellStyle name="Heading 3 2 9 11 4" xfId="4221" xr:uid="{07AEBB3D-C3B8-474E-8FCC-339FC07DBFE3}"/>
    <cellStyle name="Heading 3 2 9 11 4 2" xfId="4222" xr:uid="{B7E5B162-8938-4B5C-8470-935149BA9E16}"/>
    <cellStyle name="Heading 3 2 9 12" xfId="4223" xr:uid="{495C70EB-D044-4F0E-959D-D2F18B96131F}"/>
    <cellStyle name="Heading 3 2 9 12 2" xfId="4224" xr:uid="{BA8C6AAE-C9B7-4D03-847D-188FC242F5F1}"/>
    <cellStyle name="Heading 3 2 9 12 2 2" xfId="4225" xr:uid="{B46DB9AC-B9C6-48CA-9CFF-CF73A2F63A94}"/>
    <cellStyle name="Heading 3 2 9 12 3" xfId="4226" xr:uid="{7AD5FD0C-1D2A-46ED-BB06-288EFA1FC791}"/>
    <cellStyle name="Heading 3 2 9 12 3 2" xfId="4227" xr:uid="{7DD3AB22-591F-4F9A-91A1-A3A481BF7502}"/>
    <cellStyle name="Heading 3 2 9 12 4" xfId="4228" xr:uid="{6D8DEA3C-F6FE-4C0D-B4F7-8590DCDAC73B}"/>
    <cellStyle name="Heading 3 2 9 12 4 2" xfId="4229" xr:uid="{2BDCD6A3-A624-4A22-BF36-F6177FE30326}"/>
    <cellStyle name="Heading 3 2 9 13" xfId="4230" xr:uid="{E24F7A04-C239-4427-BAB2-9131A3C03B6C}"/>
    <cellStyle name="Heading 3 2 9 13 2" xfId="4231" xr:uid="{1957CFE5-E952-4BCA-9FD1-1F9D988532E5}"/>
    <cellStyle name="Heading 3 2 9 13 2 2" xfId="4232" xr:uid="{15037BBB-5652-4296-874E-36AEDB6B5CE6}"/>
    <cellStyle name="Heading 3 2 9 13 3" xfId="4233" xr:uid="{9A7F6414-7EBE-4F41-9308-984E447726EF}"/>
    <cellStyle name="Heading 3 2 9 13 3 2" xfId="4234" xr:uid="{1A0E1B7B-BF37-4707-9CBB-49A71DD23D9B}"/>
    <cellStyle name="Heading 3 2 9 13 4" xfId="4235" xr:uid="{E35B241C-F7B7-4741-A3B8-A95366E61063}"/>
    <cellStyle name="Heading 3 2 9 13 4 2" xfId="4236" xr:uid="{12D6364A-993F-48FD-B862-65F1256A7361}"/>
    <cellStyle name="Heading 3 2 9 14" xfId="4237" xr:uid="{1D1821AC-740D-45FE-9A18-D045884752EC}"/>
    <cellStyle name="Heading 3 2 9 14 2" xfId="4238" xr:uid="{C0905D11-CB8F-4607-9808-F9AC6E58DC5F}"/>
    <cellStyle name="Heading 3 2 9 14 2 2" xfId="4239" xr:uid="{AEC30313-60CB-4AB5-9575-8B228B1060A4}"/>
    <cellStyle name="Heading 3 2 9 14 3" xfId="4240" xr:uid="{B7131D05-21CE-427C-A39E-EA91FF71B37E}"/>
    <cellStyle name="Heading 3 2 9 14 3 2" xfId="4241" xr:uid="{F8F52A58-6928-4186-A131-1C2BAB02209C}"/>
    <cellStyle name="Heading 3 2 9 14 4" xfId="4242" xr:uid="{D88934E6-CDEB-499C-9C5D-7A8D08A814A0}"/>
    <cellStyle name="Heading 3 2 9 14 4 2" xfId="4243" xr:uid="{2E5C876A-BC83-4CFD-8C27-F6B1A20030E2}"/>
    <cellStyle name="Heading 3 2 9 15" xfId="4244" xr:uid="{A3D38F46-E943-4EEA-BAE7-ED57A8CA0F13}"/>
    <cellStyle name="Heading 3 2 9 15 2" xfId="4245" xr:uid="{8E158087-DC4B-45DF-A1FA-972B217302F6}"/>
    <cellStyle name="Heading 3 2 9 15 2 2" xfId="4246" xr:uid="{1D285FE6-E46F-48D1-8AAA-4D054F469C9E}"/>
    <cellStyle name="Heading 3 2 9 15 3" xfId="4247" xr:uid="{29EC5E3B-3F7D-43D8-9896-33A328673645}"/>
    <cellStyle name="Heading 3 2 9 15 3 2" xfId="4248" xr:uid="{3D713175-F0B8-4803-94ED-B4EF1C75E915}"/>
    <cellStyle name="Heading 3 2 9 15 4" xfId="4249" xr:uid="{EEF8199E-3694-4CF6-8C68-CD443063AA49}"/>
    <cellStyle name="Heading 3 2 9 15 4 2" xfId="4250" xr:uid="{B78F25C8-FD2A-4C75-9E59-A41BE06F3F8D}"/>
    <cellStyle name="Heading 3 2 9 16" xfId="4251" xr:uid="{60DC02B6-007D-464F-B5CA-3E80CC67C043}"/>
    <cellStyle name="Heading 3 2 9 16 2" xfId="4252" xr:uid="{4B1776E9-4957-4770-9565-3B9697974B88}"/>
    <cellStyle name="Heading 3 2 9 17" xfId="4253" xr:uid="{7EE99346-21B1-4C9A-879E-3D41ED4828E1}"/>
    <cellStyle name="Heading 3 2 9 17 2" xfId="4254" xr:uid="{D662634B-B477-483E-87F0-A6EA5AB3578B}"/>
    <cellStyle name="Heading 3 2 9 18" xfId="4255" xr:uid="{35D2F919-AB2A-49ED-AF45-DC5EA96944B9}"/>
    <cellStyle name="Heading 3 2 9 18 2" xfId="4256" xr:uid="{FF7DD056-C99F-44D7-B6FD-545CD23E56DC}"/>
    <cellStyle name="Heading 3 2 9 19" xfId="4257" xr:uid="{A2DD6C52-D9E9-43D0-92B6-FC892FD6894D}"/>
    <cellStyle name="Heading 3 2 9 2" xfId="4258" xr:uid="{3D086708-2007-4C0E-A9A6-EDFE870120A9}"/>
    <cellStyle name="Heading 3 2 9 2 2" xfId="4259" xr:uid="{CFCE030E-4613-47E3-8D88-66E85B0726BE}"/>
    <cellStyle name="Heading 3 2 9 2 2 2" xfId="4260" xr:uid="{AB7CB2B5-FAD4-498C-9FC8-9E090EDA9319}"/>
    <cellStyle name="Heading 3 2 9 2 3" xfId="4261" xr:uid="{7183B75A-5EAC-4869-87B0-6E15A1EC4864}"/>
    <cellStyle name="Heading 3 2 9 2 3 2" xfId="4262" xr:uid="{DEA8537B-1512-48D4-A4AB-F5F0AA6902FE}"/>
    <cellStyle name="Heading 3 2 9 2 4" xfId="4263" xr:uid="{FA15CF23-2E36-4B93-B96C-5DC790190C28}"/>
    <cellStyle name="Heading 3 2 9 2 4 2" xfId="4264" xr:uid="{6169BA31-C958-4B6B-B14B-5592D1E478E7}"/>
    <cellStyle name="Heading 3 2 9 20" xfId="4265" xr:uid="{32D6BB3A-7B9C-488D-99EC-C3AD0BA27812}"/>
    <cellStyle name="Heading 3 2 9 21" xfId="4266" xr:uid="{8E20A58E-AC91-4A7D-9B79-9D5621F7A606}"/>
    <cellStyle name="Heading 3 2 9 22" xfId="4267" xr:uid="{84C96D4A-D5EB-454B-AFDA-5095887A8D02}"/>
    <cellStyle name="Heading 3 2 9 23" xfId="4268" xr:uid="{7F258E39-F722-41BF-9ED3-8A1675E846E4}"/>
    <cellStyle name="Heading 3 2 9 24" xfId="4269" xr:uid="{D9DBED68-FC08-4C58-8FFD-CACF2A2A3F14}"/>
    <cellStyle name="Heading 3 2 9 25" xfId="4270" xr:uid="{5BA9D58C-E9B8-40A0-84D6-E2348B518641}"/>
    <cellStyle name="Heading 3 2 9 3" xfId="4271" xr:uid="{7B16DD10-A498-49C7-A151-3CE02A5AD7E6}"/>
    <cellStyle name="Heading 3 2 9 3 2" xfId="4272" xr:uid="{0C2361E2-A781-480D-8D13-0A256FCA31B0}"/>
    <cellStyle name="Heading 3 2 9 3 2 2" xfId="4273" xr:uid="{F0D50FB9-EE76-4A61-AB89-C5EC782A2F10}"/>
    <cellStyle name="Heading 3 2 9 3 3" xfId="4274" xr:uid="{C82DDE98-003F-48D8-9FB0-54E570AEECB5}"/>
    <cellStyle name="Heading 3 2 9 3 3 2" xfId="4275" xr:uid="{4B90FB69-D46C-478B-B420-8635B245685B}"/>
    <cellStyle name="Heading 3 2 9 3 4" xfId="4276" xr:uid="{20EB8C64-E3C8-47FF-95D2-6CB4859C0393}"/>
    <cellStyle name="Heading 3 2 9 3 4 2" xfId="4277" xr:uid="{2BE9C1C2-5777-4297-AD8C-4855B4CEBE7F}"/>
    <cellStyle name="Heading 3 2 9 4" xfId="4278" xr:uid="{16F1DC90-49EC-4CD8-B6B3-5364F8C65734}"/>
    <cellStyle name="Heading 3 2 9 4 2" xfId="4279" xr:uid="{2D0480C6-964E-43FA-9EC4-4753BCE6F5A1}"/>
    <cellStyle name="Heading 3 2 9 4 2 2" xfId="4280" xr:uid="{EAF6AE95-0867-44CC-ADEA-7CEE9BC9DFD8}"/>
    <cellStyle name="Heading 3 2 9 4 3" xfId="4281" xr:uid="{80895DD8-2214-4020-8F3D-C6CF0A222DBD}"/>
    <cellStyle name="Heading 3 2 9 4 3 2" xfId="4282" xr:uid="{39DE3363-7350-4BDD-9070-23B99427BB86}"/>
    <cellStyle name="Heading 3 2 9 4 4" xfId="4283" xr:uid="{7D3A9DEE-3BAE-4C33-91A3-836166ACD5D1}"/>
    <cellStyle name="Heading 3 2 9 4 4 2" xfId="4284" xr:uid="{9A74092B-4D2F-48A3-A523-8F05323B9AF5}"/>
    <cellStyle name="Heading 3 2 9 5" xfId="4285" xr:uid="{EBD9825B-259B-415D-BE1C-95E96F0D750A}"/>
    <cellStyle name="Heading 3 2 9 5 2" xfId="4286" xr:uid="{E17316FF-88DF-4958-A532-F4C2A1AF45B8}"/>
    <cellStyle name="Heading 3 2 9 5 2 2" xfId="4287" xr:uid="{0E76A6B1-68B6-478C-9C70-914AD44A3E2B}"/>
    <cellStyle name="Heading 3 2 9 5 3" xfId="4288" xr:uid="{5D00F636-0A53-4088-B950-331D63CD448F}"/>
    <cellStyle name="Heading 3 2 9 5 3 2" xfId="4289" xr:uid="{0F64E92C-BEEF-4B6D-BFD4-15A9536CE983}"/>
    <cellStyle name="Heading 3 2 9 5 4" xfId="4290" xr:uid="{16FF6769-4A03-40C0-B59D-257B60AD27D3}"/>
    <cellStyle name="Heading 3 2 9 5 4 2" xfId="4291" xr:uid="{E2BE14D0-30BA-4437-8E25-E13B32474816}"/>
    <cellStyle name="Heading 3 2 9 6" xfId="4292" xr:uid="{9EAB1FCB-4DB4-4A42-A446-5F8AEB4EF660}"/>
    <cellStyle name="Heading 3 2 9 6 2" xfId="4293" xr:uid="{98335814-7D72-4BF7-BCDD-E416A1FC2195}"/>
    <cellStyle name="Heading 3 2 9 6 2 2" xfId="4294" xr:uid="{B8E2E61D-1F81-4869-9E0B-B3FD1D912E3F}"/>
    <cellStyle name="Heading 3 2 9 6 3" xfId="4295" xr:uid="{2E0C9C42-4856-4C4E-BB86-157F205D6D16}"/>
    <cellStyle name="Heading 3 2 9 6 3 2" xfId="4296" xr:uid="{3A274D37-8365-41CB-A9CC-8BDD3D61426C}"/>
    <cellStyle name="Heading 3 2 9 6 4" xfId="4297" xr:uid="{43E816B1-CDE5-493B-B77A-4EC94DDEE4AA}"/>
    <cellStyle name="Heading 3 2 9 6 4 2" xfId="4298" xr:uid="{63764752-2569-4BF0-8DB8-34A17B2D09FB}"/>
    <cellStyle name="Heading 3 2 9 7" xfId="4299" xr:uid="{8E68B1CA-7F22-4280-929D-7C02B7C19D00}"/>
    <cellStyle name="Heading 3 2 9 7 2" xfId="4300" xr:uid="{C1536F8F-DBAA-4EC0-B04F-1F6092DEED65}"/>
    <cellStyle name="Heading 3 2 9 7 2 2" xfId="4301" xr:uid="{8F50A443-DEA3-4DC8-91AA-CECE5AF15D42}"/>
    <cellStyle name="Heading 3 2 9 7 3" xfId="4302" xr:uid="{CAA54627-63A0-40A7-BEF8-A43B6070A4BB}"/>
    <cellStyle name="Heading 3 2 9 7 3 2" xfId="4303" xr:uid="{0CACB61C-D44E-49B0-8350-8BF9185C088A}"/>
    <cellStyle name="Heading 3 2 9 7 4" xfId="4304" xr:uid="{270EF015-DBED-44AC-83E4-181C01A68E4A}"/>
    <cellStyle name="Heading 3 2 9 7 4 2" xfId="4305" xr:uid="{E90C15CA-DE39-4CA6-BEAA-51958BBA51B1}"/>
    <cellStyle name="Heading 3 2 9 8" xfId="4306" xr:uid="{BF5AF4DA-8646-423D-A236-9F1748152F41}"/>
    <cellStyle name="Heading 3 2 9 8 2" xfId="4307" xr:uid="{219ACB86-DDB6-4113-927B-DE416530503D}"/>
    <cellStyle name="Heading 3 2 9 8 2 2" xfId="4308" xr:uid="{12030A8F-496C-48DC-A05D-982231CCA1EC}"/>
    <cellStyle name="Heading 3 2 9 8 3" xfId="4309" xr:uid="{8017CA90-1F92-43B8-BA2A-49C22C915B41}"/>
    <cellStyle name="Heading 3 2 9 8 3 2" xfId="4310" xr:uid="{75F983C0-D9DD-468D-AE58-E097921A57CD}"/>
    <cellStyle name="Heading 3 2 9 8 4" xfId="4311" xr:uid="{EC49C91A-BAFB-4A71-B3A9-DA76FD63FE14}"/>
    <cellStyle name="Heading 3 2 9 8 4 2" xfId="4312" xr:uid="{C1C2611B-9636-44CA-857D-96C1C8BC3229}"/>
    <cellStyle name="Heading 3 2 9 9" xfId="4313" xr:uid="{E29C3ECE-5408-4DF6-BF76-86DF8AB9EDE5}"/>
    <cellStyle name="Heading 3 2 9 9 2" xfId="4314" xr:uid="{48C55269-F5DA-4363-91A0-B06219625894}"/>
    <cellStyle name="Heading 3 2 9 9 2 2" xfId="4315" xr:uid="{1F14BAE7-427E-49EF-8A46-442EEFC72FBA}"/>
    <cellStyle name="Heading 3 2 9 9 3" xfId="4316" xr:uid="{FE557BA1-221D-480A-8F31-98704DD3DAE9}"/>
    <cellStyle name="Heading 3 2 9 9 3 2" xfId="4317" xr:uid="{BDF5DA18-4A85-454A-965A-02172688A3A3}"/>
    <cellStyle name="Heading 3 2 9 9 4" xfId="4318" xr:uid="{7EAE2351-9D21-4A4D-9D3C-B9D7C148B85A}"/>
    <cellStyle name="Heading 3 2 9 9 4 2" xfId="4319" xr:uid="{3E4E6AD4-5E82-4069-B647-499BF026A453}"/>
    <cellStyle name="Heading 3 3" xfId="4320" xr:uid="{772586CE-B0D5-4852-A393-0104519D5F27}"/>
    <cellStyle name="Heading 3 3 10" xfId="4321" xr:uid="{44AAA72D-AD52-44A8-8E56-778A497B3BA7}"/>
    <cellStyle name="Heading 3 3 10 2" xfId="4322" xr:uid="{BCA96B95-A778-4E6C-97C3-6869E7970774}"/>
    <cellStyle name="Heading 3 3 10 2 2" xfId="4323" xr:uid="{08817609-4053-4E74-BD6B-05C4EFC2D1C0}"/>
    <cellStyle name="Heading 3 3 10 3" xfId="4324" xr:uid="{7F3EC22F-D2DF-4AA5-AA10-98C654004573}"/>
    <cellStyle name="Heading 3 3 10 3 2" xfId="4325" xr:uid="{A8D1111F-AC5F-405F-9629-2B14340E431E}"/>
    <cellStyle name="Heading 3 3 10 4" xfId="4326" xr:uid="{F8772B86-1BA3-4B3F-8CD1-57D4C284C52C}"/>
    <cellStyle name="Heading 3 3 10 4 2" xfId="4327" xr:uid="{3B2A4372-D8E4-48C4-98FD-D4E9476EE17F}"/>
    <cellStyle name="Heading 3 3 11" xfId="4328" xr:uid="{FE3A6AB0-7E7C-4E77-ABA8-A74D6E744FE1}"/>
    <cellStyle name="Heading 3 3 11 2" xfId="4329" xr:uid="{D456CF23-043B-4DFD-B043-D024E26986BF}"/>
    <cellStyle name="Heading 3 3 11 2 2" xfId="4330" xr:uid="{32A3ED12-C66B-4387-A8EF-B4B44730C77E}"/>
    <cellStyle name="Heading 3 3 11 3" xfId="4331" xr:uid="{C9AC854F-A2E2-4577-B9A6-24618A3C58CD}"/>
    <cellStyle name="Heading 3 3 11 3 2" xfId="4332" xr:uid="{580ACAB6-1FEE-4E19-86CD-33701E0B07FD}"/>
    <cellStyle name="Heading 3 3 11 4" xfId="4333" xr:uid="{81CD6659-126F-4B24-B75D-EFEB6226F51C}"/>
    <cellStyle name="Heading 3 3 11 4 2" xfId="4334" xr:uid="{9CF478ED-F689-4AC7-93FD-6F47F0958B4D}"/>
    <cellStyle name="Heading 3 3 12" xfId="4335" xr:uid="{6A6EE81C-3C92-4A5E-B6F4-8B256DDFB98E}"/>
    <cellStyle name="Heading 3 3 12 2" xfId="4336" xr:uid="{08FA394B-5A3A-4167-A948-E1F2FAF5F381}"/>
    <cellStyle name="Heading 3 3 12 2 2" xfId="4337" xr:uid="{6415A7F5-1AFC-4901-9A83-731513999BF4}"/>
    <cellStyle name="Heading 3 3 12 3" xfId="4338" xr:uid="{F9E733AD-15A6-4956-A247-271D890A13DB}"/>
    <cellStyle name="Heading 3 3 12 3 2" xfId="4339" xr:uid="{13B58617-6D00-442A-9716-390C3571EEC3}"/>
    <cellStyle name="Heading 3 3 12 4" xfId="4340" xr:uid="{369D6F43-A1A0-411A-A871-69946372D2B9}"/>
    <cellStyle name="Heading 3 3 12 4 2" xfId="4341" xr:uid="{496E8470-D5F8-43FE-8D5D-54E33099902C}"/>
    <cellStyle name="Heading 3 3 13" xfId="4342" xr:uid="{AB6C60B6-0025-42FB-AA82-7025F79C2812}"/>
    <cellStyle name="Heading 3 3 13 2" xfId="4343" xr:uid="{25245870-9975-4D1F-9022-D6244EC3D1A4}"/>
    <cellStyle name="Heading 3 3 13 2 2" xfId="4344" xr:uid="{C08A8BBA-7946-4AE3-B565-809A7660A889}"/>
    <cellStyle name="Heading 3 3 13 3" xfId="4345" xr:uid="{DE1F9708-4A09-4BDE-8656-9295D603A836}"/>
    <cellStyle name="Heading 3 3 13 3 2" xfId="4346" xr:uid="{CE2D382A-373A-40AC-8D1A-AB03408556CD}"/>
    <cellStyle name="Heading 3 3 13 4" xfId="4347" xr:uid="{005412A6-EAC7-4119-81E6-EDF118AC6091}"/>
    <cellStyle name="Heading 3 3 13 4 2" xfId="4348" xr:uid="{AF23C149-581B-4B40-A0BF-2C835EF8357A}"/>
    <cellStyle name="Heading 3 3 14" xfId="4349" xr:uid="{9F7B24B5-296F-446E-A705-5B0A2AB878EA}"/>
    <cellStyle name="Heading 3 3 14 2" xfId="4350" xr:uid="{22C7BAD1-669D-42A9-9975-53405EAE7D0B}"/>
    <cellStyle name="Heading 3 3 14 2 2" xfId="4351" xr:uid="{20AE22AC-C6A2-4AD0-B921-A498FFAE2A5A}"/>
    <cellStyle name="Heading 3 3 14 3" xfId="4352" xr:uid="{FCD46278-70D7-463A-BF82-B8E886C9990C}"/>
    <cellStyle name="Heading 3 3 14 3 2" xfId="4353" xr:uid="{0C0D41B3-11E4-4DCF-9CE7-157DFA8FB036}"/>
    <cellStyle name="Heading 3 3 14 4" xfId="4354" xr:uid="{8F279CA4-8AFF-4C07-BDED-E480CF45C983}"/>
    <cellStyle name="Heading 3 3 14 4 2" xfId="4355" xr:uid="{57AAF260-2E08-460A-86CD-BAA8E63DA310}"/>
    <cellStyle name="Heading 3 3 15" xfId="4356" xr:uid="{DB0134FB-8005-42B9-AE28-B40E52A363AF}"/>
    <cellStyle name="Heading 3 3 15 2" xfId="4357" xr:uid="{CA1B76FB-5930-4629-AEE5-E1122BC344AE}"/>
    <cellStyle name="Heading 3 3 15 2 2" xfId="4358" xr:uid="{57B2EE79-AEA0-4948-BD6E-474027285233}"/>
    <cellStyle name="Heading 3 3 15 3" xfId="4359" xr:uid="{4C71B1C5-DB25-47C1-8FF4-6A3334AAE5FB}"/>
    <cellStyle name="Heading 3 3 15 3 2" xfId="4360" xr:uid="{8832B0D5-9B63-426F-BC65-DB7F9F3F3D10}"/>
    <cellStyle name="Heading 3 3 15 4" xfId="4361" xr:uid="{91EB92DE-928F-4134-AD24-204B1ECE28FD}"/>
    <cellStyle name="Heading 3 3 15 4 2" xfId="4362" xr:uid="{1112571A-9DA4-47A7-9BB9-7BF267887767}"/>
    <cellStyle name="Heading 3 3 16" xfId="4363" xr:uid="{6D39807D-5A29-475A-B24C-AA3623C285AC}"/>
    <cellStyle name="Heading 3 3 16 2" xfId="4364" xr:uid="{756467D9-80C6-471F-A8D7-965843A63E3B}"/>
    <cellStyle name="Heading 3 3 17" xfId="4365" xr:uid="{CBCE361F-0762-4867-9D0A-C8FFA1AB0F77}"/>
    <cellStyle name="Heading 3 3 17 2" xfId="4366" xr:uid="{BD1EEBD2-DDC9-4D3B-820C-BFC22F9BF372}"/>
    <cellStyle name="Heading 3 3 18" xfId="4367" xr:uid="{27FE3896-A1FE-4D77-B348-DE28A69A2B56}"/>
    <cellStyle name="Heading 3 3 18 2" xfId="4368" xr:uid="{2E3298C2-974B-4C64-A875-326A84A41267}"/>
    <cellStyle name="Heading 3 3 19" xfId="4369" xr:uid="{D476665D-ABD0-4E76-9E8A-3E8AA20A4121}"/>
    <cellStyle name="Heading 3 3 2" xfId="4370" xr:uid="{0DD1483A-D94F-4662-8D94-8DCBD49EAC97}"/>
    <cellStyle name="Heading 3 3 2 2" xfId="4371" xr:uid="{80DA56DB-64D2-4C81-BF2B-6FA7E2472055}"/>
    <cellStyle name="Heading 3 3 2 2 2" xfId="4372" xr:uid="{3157FC62-2863-4CCE-A3F8-0F2677301827}"/>
    <cellStyle name="Heading 3 3 2 3" xfId="4373" xr:uid="{1386E4DE-E4BF-4479-A14B-1B0DE2B2C965}"/>
    <cellStyle name="Heading 3 3 2 3 2" xfId="4374" xr:uid="{40A645F7-8EE7-4E5F-A0BA-E2AD2E059A41}"/>
    <cellStyle name="Heading 3 3 2 4" xfId="4375" xr:uid="{3F80B395-0627-48B0-9066-5D04C3D78CF3}"/>
    <cellStyle name="Heading 3 3 2 4 2" xfId="4376" xr:uid="{E1C1E540-AF9F-4E39-9F2D-2CF205CAD75B}"/>
    <cellStyle name="Heading 3 3 20" xfId="4377" xr:uid="{7E24F550-6CF5-49B5-91AD-6807E47DD0E6}"/>
    <cellStyle name="Heading 3 3 21" xfId="4378" xr:uid="{A23F7A2A-B09A-4925-B285-ED82FF0E86AB}"/>
    <cellStyle name="Heading 3 3 22" xfId="4379" xr:uid="{B96ED83C-6823-40CA-8F4C-83214D112172}"/>
    <cellStyle name="Heading 3 3 23" xfId="4380" xr:uid="{649008DD-E6A0-44B9-B7D5-DB40EAB9673E}"/>
    <cellStyle name="Heading 3 3 24" xfId="4381" xr:uid="{C540DA80-3606-4974-B944-2581EB7AEA54}"/>
    <cellStyle name="Heading 3 3 25" xfId="4382" xr:uid="{20534DF6-1FBF-409D-BCDE-E5FD4A5D811E}"/>
    <cellStyle name="Heading 3 3 3" xfId="4383" xr:uid="{B25C401D-D11D-4429-8519-CD4A88409EAA}"/>
    <cellStyle name="Heading 3 3 3 2" xfId="4384" xr:uid="{ACA9AFB7-12D4-4452-91DC-652A5C4A0D9C}"/>
    <cellStyle name="Heading 3 3 3 2 2" xfId="4385" xr:uid="{E142309A-549C-4467-8D83-4F7C2F4461FA}"/>
    <cellStyle name="Heading 3 3 3 3" xfId="4386" xr:uid="{C04C371C-2B2C-4DB7-B5BD-183AEDC7AE0C}"/>
    <cellStyle name="Heading 3 3 3 3 2" xfId="4387" xr:uid="{E563BABE-559E-47E0-BD45-E13B7D520C98}"/>
    <cellStyle name="Heading 3 3 3 4" xfId="4388" xr:uid="{0B36FED1-4A19-4E0A-831A-532D52A304D2}"/>
    <cellStyle name="Heading 3 3 3 4 2" xfId="4389" xr:uid="{901B6D69-46B3-4D51-BB9E-F42FEFA71AB6}"/>
    <cellStyle name="Heading 3 3 4" xfId="4390" xr:uid="{AA69305F-F027-4616-8DD4-FBF505FCCEED}"/>
    <cellStyle name="Heading 3 3 4 2" xfId="4391" xr:uid="{E95A8342-585D-41C7-B997-B10636D79ECA}"/>
    <cellStyle name="Heading 3 3 4 2 2" xfId="4392" xr:uid="{0A1CACDE-F0DD-406C-ABB6-AE51C856A1B9}"/>
    <cellStyle name="Heading 3 3 4 3" xfId="4393" xr:uid="{AF37FA3F-F1D4-42B4-9B19-0E1AB14EDD15}"/>
    <cellStyle name="Heading 3 3 4 3 2" xfId="4394" xr:uid="{D750B8D9-2106-4E3C-B5C2-BE111CF36420}"/>
    <cellStyle name="Heading 3 3 4 4" xfId="4395" xr:uid="{BA5DDC6D-8CBD-4339-B8D9-9A4F4926A41F}"/>
    <cellStyle name="Heading 3 3 4 4 2" xfId="4396" xr:uid="{3310C5CA-EABC-430A-9CF5-44BD8E207E5B}"/>
    <cellStyle name="Heading 3 3 5" xfId="4397" xr:uid="{11A5ED8F-AB91-43D9-8F06-84E993391861}"/>
    <cellStyle name="Heading 3 3 5 2" xfId="4398" xr:uid="{9AFED9C1-8FFB-4F89-A0DB-56DF79A39B6E}"/>
    <cellStyle name="Heading 3 3 5 2 2" xfId="4399" xr:uid="{87D9D9D5-35C3-415F-BAB5-E01F35E8D504}"/>
    <cellStyle name="Heading 3 3 5 3" xfId="4400" xr:uid="{FB6B75F8-053F-4C9C-B8F5-49D86CC2057F}"/>
    <cellStyle name="Heading 3 3 5 3 2" xfId="4401" xr:uid="{05B48E47-5A67-4642-AB75-49E0D1D16566}"/>
    <cellStyle name="Heading 3 3 5 4" xfId="4402" xr:uid="{EDE5EC69-9207-440A-A6D1-7679BE1ABDBA}"/>
    <cellStyle name="Heading 3 3 5 4 2" xfId="4403" xr:uid="{8F5C195F-C2CC-492E-B5E4-0F0F9A9797AF}"/>
    <cellStyle name="Heading 3 3 6" xfId="4404" xr:uid="{16ACE844-43FD-462F-A75F-983C02D6BE59}"/>
    <cellStyle name="Heading 3 3 6 2" xfId="4405" xr:uid="{9732A84E-7385-483A-A9A3-D101BABA426B}"/>
    <cellStyle name="Heading 3 3 6 2 2" xfId="4406" xr:uid="{D0BD4FD3-2EFE-4094-B638-6136817F516B}"/>
    <cellStyle name="Heading 3 3 6 3" xfId="4407" xr:uid="{FA2901AF-85CD-4558-ACEE-9BA90A2ECDDD}"/>
    <cellStyle name="Heading 3 3 6 3 2" xfId="4408" xr:uid="{6B53BE54-8DA6-4D7E-8750-E9A52B211BC7}"/>
    <cellStyle name="Heading 3 3 6 4" xfId="4409" xr:uid="{3FB14F56-EF10-4264-9B50-791FD2A70FDF}"/>
    <cellStyle name="Heading 3 3 6 4 2" xfId="4410" xr:uid="{24D9C1DA-AECC-4492-968E-EC3A85E95A19}"/>
    <cellStyle name="Heading 3 3 7" xfId="4411" xr:uid="{F0DF86E8-8984-4FF7-92E1-9C08D2EC89A2}"/>
    <cellStyle name="Heading 3 3 7 2" xfId="4412" xr:uid="{FC28A7AF-3970-421E-9567-0CD6B4F36910}"/>
    <cellStyle name="Heading 3 3 7 2 2" xfId="4413" xr:uid="{53ADE6E9-63F4-4DC8-A430-A0BB2551F52A}"/>
    <cellStyle name="Heading 3 3 7 3" xfId="4414" xr:uid="{DE277D42-55BA-474E-A444-B59C404EB4AD}"/>
    <cellStyle name="Heading 3 3 7 3 2" xfId="4415" xr:uid="{8A81F37B-88FE-4874-A396-63841DA3FE39}"/>
    <cellStyle name="Heading 3 3 7 4" xfId="4416" xr:uid="{5D0CF46B-073C-40EC-83C3-822F7109DA4A}"/>
    <cellStyle name="Heading 3 3 7 4 2" xfId="4417" xr:uid="{D111CA85-6EEE-4670-B4D8-9D6284F90F4A}"/>
    <cellStyle name="Heading 3 3 8" xfId="4418" xr:uid="{A7FFE726-8A97-4CBA-B031-09F566CF4447}"/>
    <cellStyle name="Heading 3 3 8 2" xfId="4419" xr:uid="{6081D9D5-2E74-4966-8314-DFB63D753422}"/>
    <cellStyle name="Heading 3 3 8 2 2" xfId="4420" xr:uid="{A7EF67A4-F25F-4D34-BAD2-12EA6278271E}"/>
    <cellStyle name="Heading 3 3 8 3" xfId="4421" xr:uid="{76DEA000-10FA-41A8-95D3-A29C5579AD57}"/>
    <cellStyle name="Heading 3 3 8 3 2" xfId="4422" xr:uid="{94C2FCBC-4BF0-4324-9C46-F84686713D32}"/>
    <cellStyle name="Heading 3 3 8 4" xfId="4423" xr:uid="{75BD0CBF-3C4B-40B6-B02C-F1ACDDB24F63}"/>
    <cellStyle name="Heading 3 3 8 4 2" xfId="4424" xr:uid="{64DE789C-5BC5-42BA-8848-E272F468B794}"/>
    <cellStyle name="Heading 3 3 9" xfId="4425" xr:uid="{A3EFD25E-6242-43C6-9171-4BC2FAA92E8C}"/>
    <cellStyle name="Heading 3 3 9 2" xfId="4426" xr:uid="{A66D3A90-5955-4795-90DB-A41E08C1A2AC}"/>
    <cellStyle name="Heading 3 3 9 2 2" xfId="4427" xr:uid="{DF08E3EA-0C10-45B5-A43B-B772E65CD820}"/>
    <cellStyle name="Heading 3 3 9 3" xfId="4428" xr:uid="{7D962E2C-685D-4860-8000-7D308484F96A}"/>
    <cellStyle name="Heading 3 3 9 3 2" xfId="4429" xr:uid="{38F6BA4B-A6D4-4F66-A434-F8069B17BAA5}"/>
    <cellStyle name="Heading 3 3 9 4" xfId="4430" xr:uid="{DD58FC61-3EF7-4DC9-A7AF-B768C25D7BB1}"/>
    <cellStyle name="Heading 3 3 9 4 2" xfId="4431" xr:uid="{184804C9-4549-4799-9DC7-FA88ED41105D}"/>
    <cellStyle name="Heading 3 4" xfId="4432" xr:uid="{6BF0E7F4-4FA5-4391-BC80-8CEF947C243E}"/>
    <cellStyle name="Heading 3 4 10" xfId="4433" xr:uid="{1777A2C6-AF8B-466F-88C5-030A454C25DA}"/>
    <cellStyle name="Heading 3 4 10 2" xfId="4434" xr:uid="{AF8AD950-1A67-47B6-A4F0-32614FB4D531}"/>
    <cellStyle name="Heading 3 4 10 2 2" xfId="4435" xr:uid="{E9F95AA2-EF3F-4C3C-A11F-66D42B6FA811}"/>
    <cellStyle name="Heading 3 4 10 3" xfId="4436" xr:uid="{57359616-DCD0-4652-824B-B2F567181460}"/>
    <cellStyle name="Heading 3 4 10 3 2" xfId="4437" xr:uid="{C198759C-6BEF-4ADD-819D-959E5AF1981C}"/>
    <cellStyle name="Heading 3 4 10 4" xfId="4438" xr:uid="{AA5892D9-693E-41B5-B941-B15420EF7308}"/>
    <cellStyle name="Heading 3 4 10 4 2" xfId="4439" xr:uid="{A24811EB-911D-44A2-8BB7-DE51985E1F4E}"/>
    <cellStyle name="Heading 3 4 11" xfId="4440" xr:uid="{0DE68E07-222F-461D-83F4-387BEE630B11}"/>
    <cellStyle name="Heading 3 4 11 2" xfId="4441" xr:uid="{2FD31D3B-1E8C-4A21-8B49-E12448F15B38}"/>
    <cellStyle name="Heading 3 4 11 2 2" xfId="4442" xr:uid="{3C2AB9BB-B143-417C-ABCC-FF66840960B6}"/>
    <cellStyle name="Heading 3 4 11 3" xfId="4443" xr:uid="{F6E787AE-7D36-44E1-9EA5-07502B1B8430}"/>
    <cellStyle name="Heading 3 4 11 3 2" xfId="4444" xr:uid="{5CF46AF5-6C58-4E74-A7FA-D39150736BF8}"/>
    <cellStyle name="Heading 3 4 11 4" xfId="4445" xr:uid="{903BF386-1FB5-4BCE-8504-D3FFEABDB6AB}"/>
    <cellStyle name="Heading 3 4 11 4 2" xfId="4446" xr:uid="{6D03C568-9C6B-429C-8016-6D39D026ED2F}"/>
    <cellStyle name="Heading 3 4 12" xfId="4447" xr:uid="{6321B858-17CE-4C8F-90DF-62EB977DF91B}"/>
    <cellStyle name="Heading 3 4 12 2" xfId="4448" xr:uid="{4827BAC5-A29E-4A44-A9A7-D8B6E6AE7C2A}"/>
    <cellStyle name="Heading 3 4 12 2 2" xfId="4449" xr:uid="{7D8DDA1D-1049-4782-B78A-5C5FB7AC2C39}"/>
    <cellStyle name="Heading 3 4 12 3" xfId="4450" xr:uid="{7046BDD1-825D-462E-A585-6469EA83653E}"/>
    <cellStyle name="Heading 3 4 12 3 2" xfId="4451" xr:uid="{138AC159-CF88-4999-8D2F-757EB43F2985}"/>
    <cellStyle name="Heading 3 4 12 4" xfId="4452" xr:uid="{5FFD8B30-7EF7-4C62-8D2E-1AB25F1FF1E4}"/>
    <cellStyle name="Heading 3 4 12 4 2" xfId="4453" xr:uid="{E84C8847-7CA3-494B-BC9C-DD55E4D623C9}"/>
    <cellStyle name="Heading 3 4 13" xfId="4454" xr:uid="{1E401DF4-C1FC-4653-A5C7-5A14AC092538}"/>
    <cellStyle name="Heading 3 4 13 2" xfId="4455" xr:uid="{7FF82B89-9CE7-4C5D-895A-6DF0CFEC14AE}"/>
    <cellStyle name="Heading 3 4 13 2 2" xfId="4456" xr:uid="{DA085F4D-0387-4458-8B8B-065AC8529CC5}"/>
    <cellStyle name="Heading 3 4 13 3" xfId="4457" xr:uid="{10A1721D-586E-4F18-AAEA-18FFA9ED8B75}"/>
    <cellStyle name="Heading 3 4 13 3 2" xfId="4458" xr:uid="{DD6D4214-59E1-4C6F-BD72-BA21D567D180}"/>
    <cellStyle name="Heading 3 4 13 4" xfId="4459" xr:uid="{B4DB7E43-305F-491D-885A-C227802A3237}"/>
    <cellStyle name="Heading 3 4 13 4 2" xfId="4460" xr:uid="{0EB06AC0-6464-4D87-9C35-C3A7A1197F16}"/>
    <cellStyle name="Heading 3 4 14" xfId="4461" xr:uid="{06A532D2-F39F-474F-8807-DC7D3774CA54}"/>
    <cellStyle name="Heading 3 4 14 2" xfId="4462" xr:uid="{8C6C994E-208F-419D-9331-324C0FB1E322}"/>
    <cellStyle name="Heading 3 4 14 2 2" xfId="4463" xr:uid="{D7D7FB14-79DA-4D4E-ABB4-92AC2D3B90E9}"/>
    <cellStyle name="Heading 3 4 14 3" xfId="4464" xr:uid="{E6EBCA2D-1842-4660-A490-69B4AFBEED85}"/>
    <cellStyle name="Heading 3 4 14 3 2" xfId="4465" xr:uid="{C3403294-BC81-469C-99A2-B93D232338C8}"/>
    <cellStyle name="Heading 3 4 14 4" xfId="4466" xr:uid="{37AC98CA-5BB8-4252-8C85-CE3613C1966E}"/>
    <cellStyle name="Heading 3 4 14 4 2" xfId="4467" xr:uid="{18F5EE69-77AB-4E40-AE5D-3183E20F52BE}"/>
    <cellStyle name="Heading 3 4 15" xfId="4468" xr:uid="{F8E2EAD8-AEE1-4407-BE61-748EA6FCC18E}"/>
    <cellStyle name="Heading 3 4 15 2" xfId="4469" xr:uid="{40F9DF40-5DB8-4D8B-B588-9F62036ECC26}"/>
    <cellStyle name="Heading 3 4 15 2 2" xfId="4470" xr:uid="{703358B3-BA57-47A9-9551-BF8BA124FA5E}"/>
    <cellStyle name="Heading 3 4 15 3" xfId="4471" xr:uid="{5C6D0E8E-2AB2-4202-8538-63FF7B4310B7}"/>
    <cellStyle name="Heading 3 4 15 3 2" xfId="4472" xr:uid="{38E668D0-DC69-4476-B01B-6A4F96480CC0}"/>
    <cellStyle name="Heading 3 4 15 4" xfId="4473" xr:uid="{5178E33A-DDE3-494C-90EA-ABF3CF9EB76A}"/>
    <cellStyle name="Heading 3 4 15 4 2" xfId="4474" xr:uid="{BA4A6D34-B2B3-4907-91F8-16AA26C08450}"/>
    <cellStyle name="Heading 3 4 16" xfId="4475" xr:uid="{76BB11B5-B072-478F-9FC6-F96568945D98}"/>
    <cellStyle name="Heading 3 4 16 2" xfId="4476" xr:uid="{74A96555-BC2F-42A1-A73C-A96D19404B95}"/>
    <cellStyle name="Heading 3 4 17" xfId="4477" xr:uid="{DD05AACD-6F22-44C4-BEE8-D68656930309}"/>
    <cellStyle name="Heading 3 4 17 2" xfId="4478" xr:uid="{B69FB040-FB44-4E13-BEEB-BCDAFC30C9FB}"/>
    <cellStyle name="Heading 3 4 18" xfId="4479" xr:uid="{BC0DE7CA-5682-440A-B49A-D4131C35330A}"/>
    <cellStyle name="Heading 3 4 18 2" xfId="4480" xr:uid="{98BD5CF5-9AE7-4AFC-B55B-1EFB4EDF9D00}"/>
    <cellStyle name="Heading 3 4 19" xfId="4481" xr:uid="{927373C0-70F4-4B44-BBB5-88845322B9AF}"/>
    <cellStyle name="Heading 3 4 2" xfId="4482" xr:uid="{908E15F2-BE7A-48F6-9E46-C6C34CECA9D6}"/>
    <cellStyle name="Heading 3 4 2 2" xfId="4483" xr:uid="{19391A2C-D469-46FE-A2C5-40A80DDF3E9E}"/>
    <cellStyle name="Heading 3 4 2 2 2" xfId="4484" xr:uid="{1F22432B-2ECE-4F43-8D0D-4C2277803015}"/>
    <cellStyle name="Heading 3 4 2 3" xfId="4485" xr:uid="{699568E6-E9E9-4039-8055-4530083BD279}"/>
    <cellStyle name="Heading 3 4 2 3 2" xfId="4486" xr:uid="{252C95FC-7972-49BF-B744-9F416B231DF3}"/>
    <cellStyle name="Heading 3 4 2 4" xfId="4487" xr:uid="{E250EAC8-E7E1-4075-BF0D-2A95DD1AFF24}"/>
    <cellStyle name="Heading 3 4 2 4 2" xfId="4488" xr:uid="{9E7FE165-1CD1-46D9-B2E3-1A33372BA6C8}"/>
    <cellStyle name="Heading 3 4 20" xfId="4489" xr:uid="{F10839DC-B029-4DCF-98F7-851BE4774891}"/>
    <cellStyle name="Heading 3 4 21" xfId="4490" xr:uid="{2BDA4BB0-F261-4A74-9C60-2979D5ABCB81}"/>
    <cellStyle name="Heading 3 4 22" xfId="4491" xr:uid="{0895B665-B26D-4F0E-8198-E0A3A6663935}"/>
    <cellStyle name="Heading 3 4 23" xfId="4492" xr:uid="{EA9BA481-23C6-4EC3-A771-52CCD54DE891}"/>
    <cellStyle name="Heading 3 4 24" xfId="4493" xr:uid="{DA9F4A32-15FD-4FB7-A3B7-D6DDC1AACFAF}"/>
    <cellStyle name="Heading 3 4 25" xfId="4494" xr:uid="{23DFAB26-2E2A-428D-98F0-BD90AFAC2CC9}"/>
    <cellStyle name="Heading 3 4 3" xfId="4495" xr:uid="{6376ED6C-B167-4524-B752-2FF34DBA9ECA}"/>
    <cellStyle name="Heading 3 4 3 2" xfId="4496" xr:uid="{DF3B2D1A-6921-4C50-A6D4-E5D7866E8AA8}"/>
    <cellStyle name="Heading 3 4 3 2 2" xfId="4497" xr:uid="{16CF2C69-2BCA-41C4-932F-6549A3A2AE40}"/>
    <cellStyle name="Heading 3 4 3 3" xfId="4498" xr:uid="{32E2087E-A178-4243-A4D4-04F46E015C62}"/>
    <cellStyle name="Heading 3 4 3 3 2" xfId="4499" xr:uid="{77755835-BDEC-4BB8-AEE9-6D9ED46A6576}"/>
    <cellStyle name="Heading 3 4 3 4" xfId="4500" xr:uid="{C81A58C9-9A10-4093-A639-6FA1938C1E51}"/>
    <cellStyle name="Heading 3 4 3 4 2" xfId="4501" xr:uid="{690B7183-8038-4987-B20F-D4BF6D6F42B6}"/>
    <cellStyle name="Heading 3 4 4" xfId="4502" xr:uid="{55CFF3EB-94E9-488C-B94E-2F0024FED34D}"/>
    <cellStyle name="Heading 3 4 4 2" xfId="4503" xr:uid="{A9C97918-BEAC-4A03-B7DD-F36DF80898C2}"/>
    <cellStyle name="Heading 3 4 4 2 2" xfId="4504" xr:uid="{250E5E20-C11C-47D5-B572-F71360949D2C}"/>
    <cellStyle name="Heading 3 4 4 3" xfId="4505" xr:uid="{562B6D40-4BA0-4CD9-8FC7-F8829F0F3394}"/>
    <cellStyle name="Heading 3 4 4 3 2" xfId="4506" xr:uid="{B8B7DFC4-304B-4C23-9FA7-8F6645F7AD5E}"/>
    <cellStyle name="Heading 3 4 4 4" xfId="4507" xr:uid="{5130A0A9-A911-4E3C-9AC0-5C96D5B3D8AC}"/>
    <cellStyle name="Heading 3 4 4 4 2" xfId="4508" xr:uid="{F45F68EB-2DE8-4DF3-88A1-B639DBA11812}"/>
    <cellStyle name="Heading 3 4 5" xfId="4509" xr:uid="{FACFAAE7-4A2A-41C9-87DD-D3CCDF3DB03B}"/>
    <cellStyle name="Heading 3 4 5 2" xfId="4510" xr:uid="{2A628547-2F00-46F8-AA11-896AC5ED373A}"/>
    <cellStyle name="Heading 3 4 5 2 2" xfId="4511" xr:uid="{E12AE797-8576-40D7-8C5C-B3129ACA48A2}"/>
    <cellStyle name="Heading 3 4 5 3" xfId="4512" xr:uid="{F11BBE36-A64F-49ED-9B96-5D8561471F8B}"/>
    <cellStyle name="Heading 3 4 5 3 2" xfId="4513" xr:uid="{98C49919-B387-4165-8339-AE8F23412598}"/>
    <cellStyle name="Heading 3 4 5 4" xfId="4514" xr:uid="{9490C0D6-EE02-4044-914E-B1640EC0D7A4}"/>
    <cellStyle name="Heading 3 4 5 4 2" xfId="4515" xr:uid="{E344FE06-B212-425F-B450-34A9018EF17A}"/>
    <cellStyle name="Heading 3 4 6" xfId="4516" xr:uid="{7AA5E5BF-948D-429B-8580-61BBC8E8A1C0}"/>
    <cellStyle name="Heading 3 4 6 2" xfId="4517" xr:uid="{931628C9-A70A-4412-B411-0DA9A5ABE2BF}"/>
    <cellStyle name="Heading 3 4 6 2 2" xfId="4518" xr:uid="{AB5FA198-5DA8-449D-A2B8-CE69FFC2648A}"/>
    <cellStyle name="Heading 3 4 6 3" xfId="4519" xr:uid="{95FD9DF8-78BD-4196-833D-959CB9E41BBD}"/>
    <cellStyle name="Heading 3 4 6 3 2" xfId="4520" xr:uid="{FD3666AA-BF43-4455-A932-D5CEA9DD7255}"/>
    <cellStyle name="Heading 3 4 6 4" xfId="4521" xr:uid="{629C921C-84C4-48A8-B8F8-F9ABFBA37DA1}"/>
    <cellStyle name="Heading 3 4 6 4 2" xfId="4522" xr:uid="{520EAB8B-E50A-43B1-BA08-876C765F3522}"/>
    <cellStyle name="Heading 3 4 7" xfId="4523" xr:uid="{7D6E0E41-1E87-447C-A46A-B1F90F5E1F1D}"/>
    <cellStyle name="Heading 3 4 7 2" xfId="4524" xr:uid="{CD823365-7697-4FC4-ACEA-8F8CB41BE607}"/>
    <cellStyle name="Heading 3 4 7 2 2" xfId="4525" xr:uid="{1113FFB7-6EB4-48BD-903C-12FF78B44368}"/>
    <cellStyle name="Heading 3 4 7 3" xfId="4526" xr:uid="{A87DAE80-B8A9-4DD4-AEFA-F0DDBE3C3254}"/>
    <cellStyle name="Heading 3 4 7 3 2" xfId="4527" xr:uid="{94985578-30DF-4E71-B793-7D7C5CCE715B}"/>
    <cellStyle name="Heading 3 4 7 4" xfId="4528" xr:uid="{A38165AA-E667-4727-AAB6-DBC57E702761}"/>
    <cellStyle name="Heading 3 4 7 4 2" xfId="4529" xr:uid="{FB1139AF-CD11-4D0E-B56C-179EB7946054}"/>
    <cellStyle name="Heading 3 4 8" xfId="4530" xr:uid="{024A59E5-432F-4FBD-85E9-E08C19C2AF52}"/>
    <cellStyle name="Heading 3 4 8 2" xfId="4531" xr:uid="{D817AE6A-9BAA-43C7-A733-A1F93AEB98E8}"/>
    <cellStyle name="Heading 3 4 8 2 2" xfId="4532" xr:uid="{7217377D-B8F5-4C2A-80F9-7A525A72E96D}"/>
    <cellStyle name="Heading 3 4 8 3" xfId="4533" xr:uid="{8367B649-FF75-4DD0-B355-AF619F1248A6}"/>
    <cellStyle name="Heading 3 4 8 3 2" xfId="4534" xr:uid="{27D866B6-4B5C-4B01-B410-7380BE4FA080}"/>
    <cellStyle name="Heading 3 4 8 4" xfId="4535" xr:uid="{E199DFF9-CEDF-41E5-B559-CF52697A2D7F}"/>
    <cellStyle name="Heading 3 4 8 4 2" xfId="4536" xr:uid="{9C226828-769A-4839-9068-240929A0E3BC}"/>
    <cellStyle name="Heading 3 4 9" xfId="4537" xr:uid="{588A4457-1625-477C-849F-62A3E1A0C245}"/>
    <cellStyle name="Heading 3 4 9 2" xfId="4538" xr:uid="{A3B113AD-3561-4957-A6A0-1B81BBF9E9A5}"/>
    <cellStyle name="Heading 3 4 9 2 2" xfId="4539" xr:uid="{5C5B92AD-3F68-46DF-86AF-5ADFACF413F6}"/>
    <cellStyle name="Heading 3 4 9 3" xfId="4540" xr:uid="{42255433-7AAE-455F-90F8-20BFBCC12B0B}"/>
    <cellStyle name="Heading 3 4 9 3 2" xfId="4541" xr:uid="{05A0A909-5FF4-4B78-AAF2-9B6030081FE6}"/>
    <cellStyle name="Heading 3 4 9 4" xfId="4542" xr:uid="{AB087031-1957-4913-8A75-8BA0F056F75A}"/>
    <cellStyle name="Heading 3 4 9 4 2" xfId="4543" xr:uid="{B695D719-D406-49F0-B820-F40FF943EA04}"/>
    <cellStyle name="Heading 3 5" xfId="4544" xr:uid="{9E07730B-024A-4F20-96C5-A615237BCE63}"/>
    <cellStyle name="Heading 3 5 10" xfId="4545" xr:uid="{B0DB22E4-D238-4061-9224-B965C27A05ED}"/>
    <cellStyle name="Heading 3 5 10 2" xfId="4546" xr:uid="{5741A1B9-6EC8-4A02-9B72-F61442F164E4}"/>
    <cellStyle name="Heading 3 5 10 2 2" xfId="4547" xr:uid="{C07DFE12-53EE-4ACB-923E-267247BF478F}"/>
    <cellStyle name="Heading 3 5 10 3" xfId="4548" xr:uid="{5001B6DD-399A-4B32-8B59-0091D55D31E2}"/>
    <cellStyle name="Heading 3 5 10 3 2" xfId="4549" xr:uid="{8166F69D-6E33-4AE7-A54F-F451C6F7E7B8}"/>
    <cellStyle name="Heading 3 5 10 4" xfId="4550" xr:uid="{9476078F-3E21-418A-9444-C2B972A65836}"/>
    <cellStyle name="Heading 3 5 10 4 2" xfId="4551" xr:uid="{D785C385-3705-4950-ADDA-F550F47BC7DD}"/>
    <cellStyle name="Heading 3 5 11" xfId="4552" xr:uid="{B7A8CB86-27EA-4700-8F5B-04DBA9D861C0}"/>
    <cellStyle name="Heading 3 5 11 2" xfId="4553" xr:uid="{68CE4735-7C1A-41F5-86B4-00A8CADBE0F6}"/>
    <cellStyle name="Heading 3 5 11 2 2" xfId="4554" xr:uid="{9B6B01D5-24E2-4099-8049-009E177FEEA1}"/>
    <cellStyle name="Heading 3 5 11 3" xfId="4555" xr:uid="{92717BC8-B3BD-4FDB-B5D9-E8FEBDA2BD5F}"/>
    <cellStyle name="Heading 3 5 11 3 2" xfId="4556" xr:uid="{22428FF6-59A1-46AB-AF9C-508991617275}"/>
    <cellStyle name="Heading 3 5 11 4" xfId="4557" xr:uid="{F9F8E89F-2988-446C-A607-C96E76FD5D53}"/>
    <cellStyle name="Heading 3 5 11 4 2" xfId="4558" xr:uid="{878140A2-EA4F-4628-B0A0-8EE7CE362FB8}"/>
    <cellStyle name="Heading 3 5 12" xfId="4559" xr:uid="{997529F2-0E9C-40F0-A703-91EF32810A98}"/>
    <cellStyle name="Heading 3 5 12 2" xfId="4560" xr:uid="{728C8D4E-CAEF-49C5-9F09-E608A04FEFCC}"/>
    <cellStyle name="Heading 3 5 12 2 2" xfId="4561" xr:uid="{E49B40E6-2FF2-4CDE-A384-2D7A8541E630}"/>
    <cellStyle name="Heading 3 5 12 3" xfId="4562" xr:uid="{949F0256-23CC-42DE-8448-1F31AFA09A61}"/>
    <cellStyle name="Heading 3 5 12 3 2" xfId="4563" xr:uid="{190B8494-F741-456B-8B8B-B074905A0E8D}"/>
    <cellStyle name="Heading 3 5 12 4" xfId="4564" xr:uid="{BE95CBCD-DE48-49A9-AE80-42EFA288F738}"/>
    <cellStyle name="Heading 3 5 12 4 2" xfId="4565" xr:uid="{3D8F4100-F05D-4BED-BA13-C78BDE75232A}"/>
    <cellStyle name="Heading 3 5 13" xfId="4566" xr:uid="{4B2EE8B0-AA7B-47D9-8DB9-9FF288FBB193}"/>
    <cellStyle name="Heading 3 5 13 2" xfId="4567" xr:uid="{F8BD6320-D580-451A-B3F0-286AB4E67D39}"/>
    <cellStyle name="Heading 3 5 13 2 2" xfId="4568" xr:uid="{54F6716D-791A-4959-A035-15958F43A403}"/>
    <cellStyle name="Heading 3 5 13 3" xfId="4569" xr:uid="{9DE53C1F-A36E-4B63-B88D-C2B59DE3A682}"/>
    <cellStyle name="Heading 3 5 13 3 2" xfId="4570" xr:uid="{439490C1-A39E-4340-AA75-322B4ACF684E}"/>
    <cellStyle name="Heading 3 5 13 4" xfId="4571" xr:uid="{A60B2589-6C85-42A7-A454-F60DC5F6D5BD}"/>
    <cellStyle name="Heading 3 5 13 4 2" xfId="4572" xr:uid="{2E24B050-3513-4C2E-8CC2-17C7C38D05B6}"/>
    <cellStyle name="Heading 3 5 14" xfId="4573" xr:uid="{3929B886-8A8B-4C95-B0CE-801B54B63CFA}"/>
    <cellStyle name="Heading 3 5 14 2" xfId="4574" xr:uid="{D40815BF-C029-4B43-918B-05D1AB8C9D61}"/>
    <cellStyle name="Heading 3 5 14 2 2" xfId="4575" xr:uid="{57676124-639E-4920-AF09-158BC5D21CDD}"/>
    <cellStyle name="Heading 3 5 14 3" xfId="4576" xr:uid="{50429902-9C07-4304-8590-F547C75EE49B}"/>
    <cellStyle name="Heading 3 5 14 3 2" xfId="4577" xr:uid="{1E38C555-78BB-4BB3-B326-6558441E301A}"/>
    <cellStyle name="Heading 3 5 14 4" xfId="4578" xr:uid="{523134DE-6CB1-4D7A-B36B-31AE85B39C47}"/>
    <cellStyle name="Heading 3 5 14 4 2" xfId="4579" xr:uid="{67DFF518-5D54-463F-B9BA-B46BEAFAFA8F}"/>
    <cellStyle name="Heading 3 5 15" xfId="4580" xr:uid="{B7893912-85A1-484C-AFC1-27976D18693C}"/>
    <cellStyle name="Heading 3 5 15 2" xfId="4581" xr:uid="{90F8CD96-04BD-4605-95D8-90D4CDF65087}"/>
    <cellStyle name="Heading 3 5 15 2 2" xfId="4582" xr:uid="{B26469EE-A92E-4216-849C-BC99E8313732}"/>
    <cellStyle name="Heading 3 5 15 3" xfId="4583" xr:uid="{62175AF4-98AA-4587-9955-BA87FD1B7C39}"/>
    <cellStyle name="Heading 3 5 15 3 2" xfId="4584" xr:uid="{F358EB7B-29D7-4615-ACED-6D1B1959D308}"/>
    <cellStyle name="Heading 3 5 15 4" xfId="4585" xr:uid="{C932E48D-C627-4DB6-AFCF-8196B7308D43}"/>
    <cellStyle name="Heading 3 5 15 4 2" xfId="4586" xr:uid="{DB8457E4-ED1F-49E2-9DFE-C9B368C36E3A}"/>
    <cellStyle name="Heading 3 5 16" xfId="4587" xr:uid="{07144F05-FCB6-417F-B969-ABC73D41CB8C}"/>
    <cellStyle name="Heading 3 5 16 2" xfId="4588" xr:uid="{13ABD07D-20DA-40EC-8563-E63D770F6CE3}"/>
    <cellStyle name="Heading 3 5 17" xfId="4589" xr:uid="{0B2C75B7-8704-4241-A8A9-B01CC8E87ABF}"/>
    <cellStyle name="Heading 3 5 17 2" xfId="4590" xr:uid="{703F755D-ACFD-47D5-85E6-C52776DA810E}"/>
    <cellStyle name="Heading 3 5 18" xfId="4591" xr:uid="{D273FFBA-B0BA-4E69-91CB-5218257C7769}"/>
    <cellStyle name="Heading 3 5 18 2" xfId="4592" xr:uid="{2801D1A1-3D86-4438-9542-CCBA528B877E}"/>
    <cellStyle name="Heading 3 5 19" xfId="4593" xr:uid="{5EF96F89-90AD-494D-9474-06A91C111644}"/>
    <cellStyle name="Heading 3 5 2" xfId="4594" xr:uid="{C958046A-15E7-4666-A88D-31563BB28767}"/>
    <cellStyle name="Heading 3 5 2 2" xfId="4595" xr:uid="{5FD8EF2E-B53B-4A98-943F-5088B9052D4F}"/>
    <cellStyle name="Heading 3 5 2 2 2" xfId="4596" xr:uid="{20366602-53A6-481C-AAFF-F4C3A9765839}"/>
    <cellStyle name="Heading 3 5 2 3" xfId="4597" xr:uid="{83CAE85E-07C4-4A82-92E7-56D4E2C7EA3F}"/>
    <cellStyle name="Heading 3 5 2 3 2" xfId="4598" xr:uid="{C9672DA7-7B20-4FDD-8CDF-935B4B60745F}"/>
    <cellStyle name="Heading 3 5 2 4" xfId="4599" xr:uid="{64721225-8E1B-4D2C-A515-98ABA322EB84}"/>
    <cellStyle name="Heading 3 5 2 4 2" xfId="4600" xr:uid="{47F08C40-B8B1-4836-AC3A-BBF3257E295C}"/>
    <cellStyle name="Heading 3 5 20" xfId="4601" xr:uid="{87ABB307-2869-4D25-A02A-EE87E0851BC5}"/>
    <cellStyle name="Heading 3 5 21" xfId="4602" xr:uid="{B8818231-5C32-43E1-A2E8-A4203B1961F7}"/>
    <cellStyle name="Heading 3 5 22" xfId="4603" xr:uid="{271C48B6-F95A-4A20-8AB2-6FCBF1EFFB02}"/>
    <cellStyle name="Heading 3 5 23" xfId="4604" xr:uid="{C991F07A-2414-4F23-9B6B-313D8B894956}"/>
    <cellStyle name="Heading 3 5 24" xfId="4605" xr:uid="{5AD35CD4-C44E-4BEB-A3FF-CEE5B5E78011}"/>
    <cellStyle name="Heading 3 5 25" xfId="4606" xr:uid="{2D71F0B0-8E30-4167-B803-D512DE7C6B1B}"/>
    <cellStyle name="Heading 3 5 3" xfId="4607" xr:uid="{C3ACEAF0-E603-4341-8604-0E122D9E4411}"/>
    <cellStyle name="Heading 3 5 3 2" xfId="4608" xr:uid="{711BAAF2-98CA-439A-8E09-03E777F7FD77}"/>
    <cellStyle name="Heading 3 5 3 2 2" xfId="4609" xr:uid="{3043E633-5346-479E-8259-C185183C1281}"/>
    <cellStyle name="Heading 3 5 3 3" xfId="4610" xr:uid="{CD67F959-6898-4F8E-9AC6-9EFF189EEC86}"/>
    <cellStyle name="Heading 3 5 3 3 2" xfId="4611" xr:uid="{6FF83B8F-E8BD-4F77-BFED-71B579EAB8A3}"/>
    <cellStyle name="Heading 3 5 3 4" xfId="4612" xr:uid="{774A1356-A85F-4F09-9918-E919231EDC6F}"/>
    <cellStyle name="Heading 3 5 3 4 2" xfId="4613" xr:uid="{44F9CA07-53A4-412F-85F2-C358F73B9A2C}"/>
    <cellStyle name="Heading 3 5 4" xfId="4614" xr:uid="{CA242922-C599-4C41-98E0-563CDC053641}"/>
    <cellStyle name="Heading 3 5 4 2" xfId="4615" xr:uid="{796A4AC8-ABAB-4754-BE9E-AB62201E5D07}"/>
    <cellStyle name="Heading 3 5 4 2 2" xfId="4616" xr:uid="{3EC2AE1E-AF9A-4326-88E1-57E8AADDB11E}"/>
    <cellStyle name="Heading 3 5 4 3" xfId="4617" xr:uid="{B64F1378-D82D-40B7-BA54-1117915C1A45}"/>
    <cellStyle name="Heading 3 5 4 3 2" xfId="4618" xr:uid="{7BE69DB1-A692-42D5-83DE-6595FE976891}"/>
    <cellStyle name="Heading 3 5 4 4" xfId="4619" xr:uid="{EB70BE85-49CC-42A7-9B74-4A036934DB88}"/>
    <cellStyle name="Heading 3 5 4 4 2" xfId="4620" xr:uid="{0364B83F-6F9C-482F-AEA8-6261C85880C2}"/>
    <cellStyle name="Heading 3 5 5" xfId="4621" xr:uid="{024EC5AD-AD77-468D-98EF-77A19AA82354}"/>
    <cellStyle name="Heading 3 5 5 2" xfId="4622" xr:uid="{83258E94-3A9F-4B32-9668-E253B973659C}"/>
    <cellStyle name="Heading 3 5 5 2 2" xfId="4623" xr:uid="{E301D09D-51AF-4901-A9D2-240CE9D2F4D5}"/>
    <cellStyle name="Heading 3 5 5 3" xfId="4624" xr:uid="{19539955-C527-485D-8E77-75051856724B}"/>
    <cellStyle name="Heading 3 5 5 3 2" xfId="4625" xr:uid="{CDE0EB5B-5372-4CF0-87B2-28010ABC50F7}"/>
    <cellStyle name="Heading 3 5 5 4" xfId="4626" xr:uid="{7B4C3895-FF07-4CAD-863E-087E316498DD}"/>
    <cellStyle name="Heading 3 5 5 4 2" xfId="4627" xr:uid="{397E5374-21D8-47D3-A4DB-CD39C3794AC6}"/>
    <cellStyle name="Heading 3 5 6" xfId="4628" xr:uid="{DECF8921-BD8C-4CE1-A3B2-601C341A5AEB}"/>
    <cellStyle name="Heading 3 5 6 2" xfId="4629" xr:uid="{8F0A20E2-E164-41FB-8877-E4A70F8441C6}"/>
    <cellStyle name="Heading 3 5 6 2 2" xfId="4630" xr:uid="{4F23CD64-22AC-4812-B5E6-60C521F355DD}"/>
    <cellStyle name="Heading 3 5 6 3" xfId="4631" xr:uid="{7B79C61E-2CF3-4BCA-A6ED-4E3974C33CE1}"/>
    <cellStyle name="Heading 3 5 6 3 2" xfId="4632" xr:uid="{385675A1-8F29-43D0-BCAE-B04DA3B7316C}"/>
    <cellStyle name="Heading 3 5 6 4" xfId="4633" xr:uid="{958E0D83-B393-4D03-BA7E-FA818A0AE322}"/>
    <cellStyle name="Heading 3 5 6 4 2" xfId="4634" xr:uid="{173B0972-8B8D-4446-9229-2B1B28633DD5}"/>
    <cellStyle name="Heading 3 5 7" xfId="4635" xr:uid="{F736A38B-EA4D-4A9F-8A6B-02D4267E57A6}"/>
    <cellStyle name="Heading 3 5 7 2" xfId="4636" xr:uid="{68C8EFED-F9D9-48B4-BB74-D7E6CCCB4022}"/>
    <cellStyle name="Heading 3 5 7 2 2" xfId="4637" xr:uid="{9421F0DA-12AD-4B2F-8CD0-3269C4931597}"/>
    <cellStyle name="Heading 3 5 7 3" xfId="4638" xr:uid="{B8C58A0F-9157-4415-B321-820349CA0A69}"/>
    <cellStyle name="Heading 3 5 7 3 2" xfId="4639" xr:uid="{97925EAF-2C88-404E-BEA2-3EBFA1126F37}"/>
    <cellStyle name="Heading 3 5 7 4" xfId="4640" xr:uid="{7151D12B-3685-4763-9171-842AA9FE0580}"/>
    <cellStyle name="Heading 3 5 7 4 2" xfId="4641" xr:uid="{6E5D72CB-182B-4CE4-89F6-DF945DBB6805}"/>
    <cellStyle name="Heading 3 5 8" xfId="4642" xr:uid="{E50A3E60-2257-434A-9080-26F0C7CABDA2}"/>
    <cellStyle name="Heading 3 5 8 2" xfId="4643" xr:uid="{FEA15F1C-CEC7-49F2-B432-272AF486FD56}"/>
    <cellStyle name="Heading 3 5 8 2 2" xfId="4644" xr:uid="{B4ACC0D5-0CBD-43AA-B7E0-14AFF7B3C069}"/>
    <cellStyle name="Heading 3 5 8 3" xfId="4645" xr:uid="{4F56DE98-7CAD-4C0E-82AA-4EF53C3FCC63}"/>
    <cellStyle name="Heading 3 5 8 3 2" xfId="4646" xr:uid="{FC66ECE4-24DE-4D03-AE32-6814B3336F85}"/>
    <cellStyle name="Heading 3 5 8 4" xfId="4647" xr:uid="{7678E810-627E-43BD-B52C-A4DEC175F7D7}"/>
    <cellStyle name="Heading 3 5 8 4 2" xfId="4648" xr:uid="{B081A2C8-8716-413B-B1A7-E12E0EBC0B63}"/>
    <cellStyle name="Heading 3 5 9" xfId="4649" xr:uid="{8E5D47CA-EBC4-46FA-8AAF-6F16009BC91B}"/>
    <cellStyle name="Heading 3 5 9 2" xfId="4650" xr:uid="{8A7A3115-D043-452C-B0AD-BEE9497BE0FD}"/>
    <cellStyle name="Heading 3 5 9 2 2" xfId="4651" xr:uid="{694C0F76-8C67-4433-A6A7-B3AB2AD300BA}"/>
    <cellStyle name="Heading 3 5 9 3" xfId="4652" xr:uid="{C51EDB72-B77D-426F-B60A-D41A347A7C3D}"/>
    <cellStyle name="Heading 3 5 9 3 2" xfId="4653" xr:uid="{EDA28628-5D11-4476-AAB3-76C7CC6903A7}"/>
    <cellStyle name="Heading 3 5 9 4" xfId="4654" xr:uid="{A07F893F-A4BC-48C6-A643-8911CA4FD710}"/>
    <cellStyle name="Heading 3 5 9 4 2" xfId="4655" xr:uid="{1D86CF84-923B-47CE-A77E-B0F4A37A6286}"/>
    <cellStyle name="Heading 3 6" xfId="4656" xr:uid="{9E9F928F-F5FD-482A-AA5A-6096839F57D9}"/>
    <cellStyle name="Heading 3 6 10" xfId="4657" xr:uid="{339A8D17-F1E5-4B6A-AE9A-3C52A160045C}"/>
    <cellStyle name="Heading 3 6 10 2" xfId="4658" xr:uid="{8288D0A4-CED3-46E4-A0A5-9E86B31D2032}"/>
    <cellStyle name="Heading 3 6 10 2 2" xfId="4659" xr:uid="{755FDB67-ECC2-4FC9-98B3-9FD1F1995408}"/>
    <cellStyle name="Heading 3 6 10 3" xfId="4660" xr:uid="{085F92ED-87F9-4A44-89D3-6EEA8827E96D}"/>
    <cellStyle name="Heading 3 6 10 3 2" xfId="4661" xr:uid="{1E4EE6DC-0E35-416A-A68B-764F84B3C3C1}"/>
    <cellStyle name="Heading 3 6 10 4" xfId="4662" xr:uid="{825E6367-07E3-4C39-A853-B50DCE56D6ED}"/>
    <cellStyle name="Heading 3 6 10 4 2" xfId="4663" xr:uid="{C5BA63F4-40D3-45B6-803A-36DCA814CBCF}"/>
    <cellStyle name="Heading 3 6 11" xfId="4664" xr:uid="{6C179A76-CFFE-40AC-BC22-4B4A3FE085FA}"/>
    <cellStyle name="Heading 3 6 11 2" xfId="4665" xr:uid="{5E894DB0-30D0-4EF8-BA81-8C9664D199FF}"/>
    <cellStyle name="Heading 3 6 11 2 2" xfId="4666" xr:uid="{FA7F6036-DC55-41DF-8B05-5A28B259A1DA}"/>
    <cellStyle name="Heading 3 6 11 3" xfId="4667" xr:uid="{BFB78DCB-8DE7-402E-8DA2-4DFA05C1FFCE}"/>
    <cellStyle name="Heading 3 6 11 3 2" xfId="4668" xr:uid="{E7283D61-3029-4DAE-89D3-27D94591AE16}"/>
    <cellStyle name="Heading 3 6 11 4" xfId="4669" xr:uid="{F2F069DF-7ADA-4C50-AF16-743A94BA1108}"/>
    <cellStyle name="Heading 3 6 11 4 2" xfId="4670" xr:uid="{9EA1AA4C-E362-40B6-ACA2-BB9F9EE6033B}"/>
    <cellStyle name="Heading 3 6 12" xfId="4671" xr:uid="{586AEB90-5C0B-4004-87E1-85FCA403AD40}"/>
    <cellStyle name="Heading 3 6 12 2" xfId="4672" xr:uid="{D2E5831E-03E9-40B2-9FA9-01BEDBCDF984}"/>
    <cellStyle name="Heading 3 6 12 2 2" xfId="4673" xr:uid="{EF9B538A-777C-4822-A515-D32932548061}"/>
    <cellStyle name="Heading 3 6 12 3" xfId="4674" xr:uid="{CEE5AE6C-292B-41C7-AA37-7D889A328D1E}"/>
    <cellStyle name="Heading 3 6 12 3 2" xfId="4675" xr:uid="{53002F16-FA65-4A2F-AD2D-032E99BCDAB3}"/>
    <cellStyle name="Heading 3 6 12 4" xfId="4676" xr:uid="{A54F1F32-1164-4FBA-9692-5270991F3762}"/>
    <cellStyle name="Heading 3 6 12 4 2" xfId="4677" xr:uid="{868CF17B-47A3-4899-BD79-FA249A8B5799}"/>
    <cellStyle name="Heading 3 6 13" xfId="4678" xr:uid="{6BBC3723-F18C-495B-84D7-4A02009752E6}"/>
    <cellStyle name="Heading 3 6 13 2" xfId="4679" xr:uid="{0C9A888C-8DE1-42E1-AFC1-4BF41AC578E3}"/>
    <cellStyle name="Heading 3 6 13 2 2" xfId="4680" xr:uid="{EFF235EB-390D-4ADA-9965-6A103FB335A3}"/>
    <cellStyle name="Heading 3 6 13 3" xfId="4681" xr:uid="{D784091A-E474-4642-9C4C-F877C79E7C4B}"/>
    <cellStyle name="Heading 3 6 13 3 2" xfId="4682" xr:uid="{787E8483-79C5-4BBB-B996-81E82D094E82}"/>
    <cellStyle name="Heading 3 6 13 4" xfId="4683" xr:uid="{1A0371A0-9822-4AAE-ABEF-689B53888381}"/>
    <cellStyle name="Heading 3 6 13 4 2" xfId="4684" xr:uid="{34117B04-1FD9-42F2-8942-AD15024D68E6}"/>
    <cellStyle name="Heading 3 6 14" xfId="4685" xr:uid="{CFF0B7A8-E337-49FF-95B3-D4889B510EA5}"/>
    <cellStyle name="Heading 3 6 14 2" xfId="4686" xr:uid="{6B6EE71B-3585-466F-9E46-061C90E3AF57}"/>
    <cellStyle name="Heading 3 6 14 2 2" xfId="4687" xr:uid="{CE035330-B8F3-4D09-86B5-B0D3A670F0C5}"/>
    <cellStyle name="Heading 3 6 14 3" xfId="4688" xr:uid="{2A8797BA-86B1-411E-9427-40D483174482}"/>
    <cellStyle name="Heading 3 6 14 3 2" xfId="4689" xr:uid="{D9A92A7D-20F5-4775-87D1-22C8E59EBDDF}"/>
    <cellStyle name="Heading 3 6 14 4" xfId="4690" xr:uid="{F7A24238-4D4B-4028-AC1F-20ED6564F7A8}"/>
    <cellStyle name="Heading 3 6 14 4 2" xfId="4691" xr:uid="{8C2EA762-0E0F-456D-9870-3C4E27CA3302}"/>
    <cellStyle name="Heading 3 6 15" xfId="4692" xr:uid="{294E663C-7D59-4DFA-B8E8-1B3EA4879E87}"/>
    <cellStyle name="Heading 3 6 15 2" xfId="4693" xr:uid="{E61D5726-5355-4527-AF5D-0A842CDFFCA1}"/>
    <cellStyle name="Heading 3 6 15 2 2" xfId="4694" xr:uid="{F67D4C02-4505-454A-BC35-0FBAD3D7A81A}"/>
    <cellStyle name="Heading 3 6 15 3" xfId="4695" xr:uid="{7A39E144-C329-4E77-B2FF-4A309623BD31}"/>
    <cellStyle name="Heading 3 6 15 3 2" xfId="4696" xr:uid="{FA61B03E-56D5-443C-A3DE-BE96FD3D532F}"/>
    <cellStyle name="Heading 3 6 15 4" xfId="4697" xr:uid="{21B2CDAA-6A3D-4359-AC71-71A5402FA7F3}"/>
    <cellStyle name="Heading 3 6 15 4 2" xfId="4698" xr:uid="{01AAD30F-8D8A-40D8-8BD0-6EA910E3E409}"/>
    <cellStyle name="Heading 3 6 16" xfId="4699" xr:uid="{7E53AC33-FE63-4D87-8F70-88C0CFDCE64B}"/>
    <cellStyle name="Heading 3 6 16 2" xfId="4700" xr:uid="{512748F1-3087-4F52-B5A6-3F0F0FF83C0D}"/>
    <cellStyle name="Heading 3 6 17" xfId="4701" xr:uid="{09C4C86D-8A79-4C5D-8984-BCBEE5C3814E}"/>
    <cellStyle name="Heading 3 6 17 2" xfId="4702" xr:uid="{7CA890DB-63E5-4B34-90BA-98E653AFAA19}"/>
    <cellStyle name="Heading 3 6 18" xfId="4703" xr:uid="{588D63E7-ED9C-4C52-A513-17DC1F7E290D}"/>
    <cellStyle name="Heading 3 6 18 2" xfId="4704" xr:uid="{AD7164AE-BD09-43C5-A8FE-C15B146E6BD8}"/>
    <cellStyle name="Heading 3 6 19" xfId="4705" xr:uid="{2C13D648-F83D-4BA9-B67D-F09FBB6CF0E9}"/>
    <cellStyle name="Heading 3 6 2" xfId="4706" xr:uid="{E041E539-E713-4698-A92E-4076A2B624DE}"/>
    <cellStyle name="Heading 3 6 2 2" xfId="4707" xr:uid="{3A6C3C62-1493-4908-AB8A-004CEEF11ED1}"/>
    <cellStyle name="Heading 3 6 2 2 2" xfId="4708" xr:uid="{BAD943A8-3C66-4CA9-BCB7-09FDB33BE51E}"/>
    <cellStyle name="Heading 3 6 2 3" xfId="4709" xr:uid="{BE102195-A3E1-4EDD-830B-0E07DD13CC4A}"/>
    <cellStyle name="Heading 3 6 2 3 2" xfId="4710" xr:uid="{DDEE2C23-E966-424F-89B3-4EBD1827C741}"/>
    <cellStyle name="Heading 3 6 2 4" xfId="4711" xr:uid="{B1368A8C-44A5-4C3A-BAD2-0224412F28C7}"/>
    <cellStyle name="Heading 3 6 2 4 2" xfId="4712" xr:uid="{2C1D1386-48CC-4B10-A440-6653EA60FA76}"/>
    <cellStyle name="Heading 3 6 20" xfId="4713" xr:uid="{4D7358B4-E7B2-4F5C-B3C8-BF42E9361C53}"/>
    <cellStyle name="Heading 3 6 21" xfId="4714" xr:uid="{FD0A7F72-5602-4A9C-A1AF-AC43F8A4BBE9}"/>
    <cellStyle name="Heading 3 6 22" xfId="4715" xr:uid="{2BFAE221-959A-4D3C-99FE-1573C4C977E4}"/>
    <cellStyle name="Heading 3 6 23" xfId="4716" xr:uid="{CC40DA50-F3D8-4329-8527-C00071D7A77B}"/>
    <cellStyle name="Heading 3 6 24" xfId="4717" xr:uid="{1F49396B-D638-4BE3-AC6E-AE8B2F1F89DB}"/>
    <cellStyle name="Heading 3 6 25" xfId="4718" xr:uid="{02D5B79A-9744-4A15-975C-9D7FE9DAD1DF}"/>
    <cellStyle name="Heading 3 6 3" xfId="4719" xr:uid="{F59AE6CD-E92E-43C6-BB09-21F4DFAD325E}"/>
    <cellStyle name="Heading 3 6 3 2" xfId="4720" xr:uid="{39634B49-451F-4EAA-B78A-0D60E03C6E09}"/>
    <cellStyle name="Heading 3 6 3 2 2" xfId="4721" xr:uid="{4EFC4735-080E-4067-83C3-8217026B1322}"/>
    <cellStyle name="Heading 3 6 3 3" xfId="4722" xr:uid="{00C19DFF-390E-4BFE-8660-E5AE7B18045D}"/>
    <cellStyle name="Heading 3 6 3 3 2" xfId="4723" xr:uid="{242831C8-A5F3-40A0-8C41-F0BD19979384}"/>
    <cellStyle name="Heading 3 6 3 4" xfId="4724" xr:uid="{A3851094-8557-497D-9CCE-35E809A019A1}"/>
    <cellStyle name="Heading 3 6 3 4 2" xfId="4725" xr:uid="{93A29645-D7D0-4D6A-8BF9-EE02178A413E}"/>
    <cellStyle name="Heading 3 6 4" xfId="4726" xr:uid="{AE9FD442-3582-484C-A4B4-F079B8911500}"/>
    <cellStyle name="Heading 3 6 4 2" xfId="4727" xr:uid="{3A90FE0D-30A9-4AF1-8A89-220EE84707DA}"/>
    <cellStyle name="Heading 3 6 4 2 2" xfId="4728" xr:uid="{D22A4C1F-FB0B-4657-976F-5BE18ABA2469}"/>
    <cellStyle name="Heading 3 6 4 3" xfId="4729" xr:uid="{FF052AEF-A129-4062-A4AE-A7FDC4967B8B}"/>
    <cellStyle name="Heading 3 6 4 3 2" xfId="4730" xr:uid="{1DEAA1F9-158F-465A-A40F-BEC8D29AEC90}"/>
    <cellStyle name="Heading 3 6 4 4" xfId="4731" xr:uid="{7F30E219-37C0-44CF-B8E1-5E52F59B25E9}"/>
    <cellStyle name="Heading 3 6 4 4 2" xfId="4732" xr:uid="{6604A366-755B-498E-BCEB-ACC4CA66870A}"/>
    <cellStyle name="Heading 3 6 5" xfId="4733" xr:uid="{B2028847-7292-44BD-92C6-A08B6D302818}"/>
    <cellStyle name="Heading 3 6 5 2" xfId="4734" xr:uid="{4DFA31C6-E224-462F-A718-D2CEFE6EE652}"/>
    <cellStyle name="Heading 3 6 5 2 2" xfId="4735" xr:uid="{088164AB-4D3A-44F5-A4CC-0CE1FB4E43EF}"/>
    <cellStyle name="Heading 3 6 5 3" xfId="4736" xr:uid="{88E9382E-B0DC-4647-B254-F0854C8A4273}"/>
    <cellStyle name="Heading 3 6 5 3 2" xfId="4737" xr:uid="{967B134B-BB76-47BD-8106-79DC659B86A9}"/>
    <cellStyle name="Heading 3 6 5 4" xfId="4738" xr:uid="{D6A5118B-65F3-4B09-AAB1-2F1FDC894CD8}"/>
    <cellStyle name="Heading 3 6 5 4 2" xfId="4739" xr:uid="{4C68F8F9-4134-46A3-B887-56FC7D901496}"/>
    <cellStyle name="Heading 3 6 6" xfId="4740" xr:uid="{C8165B63-029B-4A4F-9EA5-F42D731BB594}"/>
    <cellStyle name="Heading 3 6 6 2" xfId="4741" xr:uid="{4E5957D8-1E80-40DC-AA3D-A30BC6E94E3F}"/>
    <cellStyle name="Heading 3 6 6 2 2" xfId="4742" xr:uid="{A05371CB-A8B5-4514-BF31-F623DB6C974E}"/>
    <cellStyle name="Heading 3 6 6 3" xfId="4743" xr:uid="{8BC91B15-4FD7-484F-876F-E62116A55238}"/>
    <cellStyle name="Heading 3 6 6 3 2" xfId="4744" xr:uid="{AB7CEA3D-3B39-4B9B-9CC9-71C3C1B19D8D}"/>
    <cellStyle name="Heading 3 6 6 4" xfId="4745" xr:uid="{0636B8CF-3538-4279-9AC6-508D50378075}"/>
    <cellStyle name="Heading 3 6 6 4 2" xfId="4746" xr:uid="{4D855372-5D29-415B-8278-B20F8AED3438}"/>
    <cellStyle name="Heading 3 6 7" xfId="4747" xr:uid="{6710F3DD-D77C-471A-AB95-007709A91220}"/>
    <cellStyle name="Heading 3 6 7 2" xfId="4748" xr:uid="{AFA5EDBF-2E7A-4517-91F0-C89CB0834F86}"/>
    <cellStyle name="Heading 3 6 7 2 2" xfId="4749" xr:uid="{1131F558-4148-40A4-AD38-1B462ED9A3DB}"/>
    <cellStyle name="Heading 3 6 7 3" xfId="4750" xr:uid="{3A4FF038-5C81-4AAD-BF7D-6817998DC4DA}"/>
    <cellStyle name="Heading 3 6 7 3 2" xfId="4751" xr:uid="{CD5FD1EC-E2D1-4F18-9272-B8B05210BEE3}"/>
    <cellStyle name="Heading 3 6 7 4" xfId="4752" xr:uid="{C351C5F9-D859-4A7C-9DA9-F5B0A01DE37B}"/>
    <cellStyle name="Heading 3 6 7 4 2" xfId="4753" xr:uid="{A27E46DA-141E-4810-A320-F06A75D43BB9}"/>
    <cellStyle name="Heading 3 6 8" xfId="4754" xr:uid="{8D2B10F4-E643-4A07-B450-55927C8BFDFF}"/>
    <cellStyle name="Heading 3 6 8 2" xfId="4755" xr:uid="{3FA034B1-2AA7-4A08-A311-DE83B90FA63E}"/>
    <cellStyle name="Heading 3 6 8 2 2" xfId="4756" xr:uid="{86C350D1-E724-411D-B0CF-A5E65F5048D7}"/>
    <cellStyle name="Heading 3 6 8 3" xfId="4757" xr:uid="{878458EB-58DC-4824-A8C0-E981A058C262}"/>
    <cellStyle name="Heading 3 6 8 3 2" xfId="4758" xr:uid="{E4208E89-668D-4619-875E-9163BAD4C77D}"/>
    <cellStyle name="Heading 3 6 8 4" xfId="4759" xr:uid="{EB41FD25-707A-4394-91F5-E83F17E61BC2}"/>
    <cellStyle name="Heading 3 6 8 4 2" xfId="4760" xr:uid="{4A2C2F5D-DF02-4CBA-9425-4BFD195CA9F6}"/>
    <cellStyle name="Heading 3 6 9" xfId="4761" xr:uid="{E52C89D8-DDC4-4E1F-9890-A2481B4C04A8}"/>
    <cellStyle name="Heading 3 6 9 2" xfId="4762" xr:uid="{9439AE90-3BA7-4271-AE24-0F21D9DAA916}"/>
    <cellStyle name="Heading 3 6 9 2 2" xfId="4763" xr:uid="{4B1B0A97-F188-45E2-B2D1-2B8E76D85165}"/>
    <cellStyle name="Heading 3 6 9 3" xfId="4764" xr:uid="{87B7FF41-5A73-4A32-B131-891FCE65274D}"/>
    <cellStyle name="Heading 3 6 9 3 2" xfId="4765" xr:uid="{50CF2B8E-D743-41A0-B21B-9328C29CBCAA}"/>
    <cellStyle name="Heading 3 6 9 4" xfId="4766" xr:uid="{22D4C175-5182-40C3-BE22-B20584B3AF27}"/>
    <cellStyle name="Heading 3 6 9 4 2" xfId="4767" xr:uid="{1B083A91-1CCC-4E6A-B3E9-3EE3AC004D93}"/>
    <cellStyle name="Heading 3 7" xfId="4768" xr:uid="{34B31D48-4CDE-462C-82AB-9FF0E1269603}"/>
    <cellStyle name="Heading 3 7 10" xfId="4769" xr:uid="{84A09779-2112-4AD2-A65E-A42753FEFFA6}"/>
    <cellStyle name="Heading 3 7 10 2" xfId="4770" xr:uid="{79F0B335-DA7D-497E-B290-28BC42243423}"/>
    <cellStyle name="Heading 3 7 10 2 2" xfId="4771" xr:uid="{5DFBE990-156E-4CCE-A04E-40DCFAD9B164}"/>
    <cellStyle name="Heading 3 7 10 3" xfId="4772" xr:uid="{2DD51AFD-A859-4C5B-BADD-2F40BCB029A8}"/>
    <cellStyle name="Heading 3 7 10 3 2" xfId="4773" xr:uid="{00BC0B5E-CE79-4CDC-9139-9023C4F946F1}"/>
    <cellStyle name="Heading 3 7 10 4" xfId="4774" xr:uid="{E12A75FC-A49E-4D31-86CB-3130BC6484D3}"/>
    <cellStyle name="Heading 3 7 10 4 2" xfId="4775" xr:uid="{0AF8B201-4A02-412A-A64D-8E45C550710B}"/>
    <cellStyle name="Heading 3 7 11" xfId="4776" xr:uid="{557880ED-8BF5-4D12-94A9-3FD2F9A6481E}"/>
    <cellStyle name="Heading 3 7 11 2" xfId="4777" xr:uid="{545890E1-9439-48C5-9FF3-DE2D066C5511}"/>
    <cellStyle name="Heading 3 7 11 2 2" xfId="4778" xr:uid="{39FA77A2-2F29-498B-A58E-BCCF0651F00D}"/>
    <cellStyle name="Heading 3 7 11 3" xfId="4779" xr:uid="{7AFF38CA-9969-4F71-8890-E11AD28F691A}"/>
    <cellStyle name="Heading 3 7 11 3 2" xfId="4780" xr:uid="{49B1B92C-F5C8-4360-A389-5C11023DB5B6}"/>
    <cellStyle name="Heading 3 7 11 4" xfId="4781" xr:uid="{27AE29E1-674D-43DE-AB56-F42ECAA6AE5F}"/>
    <cellStyle name="Heading 3 7 11 4 2" xfId="4782" xr:uid="{468EEF9B-7AD4-4137-8069-BE29667A07E6}"/>
    <cellStyle name="Heading 3 7 12" xfId="4783" xr:uid="{5D8B21C3-3D02-4F1E-8740-3BFB76322E45}"/>
    <cellStyle name="Heading 3 7 12 2" xfId="4784" xr:uid="{5CB2DDEE-E53D-4C7B-9AF7-C061CD39A1CD}"/>
    <cellStyle name="Heading 3 7 12 2 2" xfId="4785" xr:uid="{D940B3E3-374F-456D-9432-64F550DBE964}"/>
    <cellStyle name="Heading 3 7 12 3" xfId="4786" xr:uid="{CA525A00-E03F-44E2-8315-2BD98AE7BC3A}"/>
    <cellStyle name="Heading 3 7 12 3 2" xfId="4787" xr:uid="{6E150DE8-57F7-42CA-A945-259D5D2A81DB}"/>
    <cellStyle name="Heading 3 7 12 4" xfId="4788" xr:uid="{E2838BBE-CCEF-457F-B312-CE85E1D5AB7E}"/>
    <cellStyle name="Heading 3 7 12 4 2" xfId="4789" xr:uid="{44A54B6E-35FC-49AC-9371-4C8FA795F5B2}"/>
    <cellStyle name="Heading 3 7 13" xfId="4790" xr:uid="{BA6F56E7-A7DF-483B-AD98-196F3E0371C6}"/>
    <cellStyle name="Heading 3 7 13 2" xfId="4791" xr:uid="{0449EC4A-3409-4CA4-9601-D3A737D1C917}"/>
    <cellStyle name="Heading 3 7 13 2 2" xfId="4792" xr:uid="{245F848C-BA2F-4541-A3B1-505E1A8E3C16}"/>
    <cellStyle name="Heading 3 7 13 3" xfId="4793" xr:uid="{FD89A3B9-5D7F-47D1-AC64-7C52A6DB5DC9}"/>
    <cellStyle name="Heading 3 7 13 3 2" xfId="4794" xr:uid="{D951A0F2-EFF9-411D-BBF6-057447A906DF}"/>
    <cellStyle name="Heading 3 7 13 4" xfId="4795" xr:uid="{5D0E35AF-3FCC-4B48-B5A8-D7CD4649F9D7}"/>
    <cellStyle name="Heading 3 7 13 4 2" xfId="4796" xr:uid="{DA9549D8-8A85-43A3-A4BC-1DDC787B7C8F}"/>
    <cellStyle name="Heading 3 7 14" xfId="4797" xr:uid="{A1A5F90B-1588-48F1-A475-3AB678AA589E}"/>
    <cellStyle name="Heading 3 7 14 2" xfId="4798" xr:uid="{506F8DC2-6F1D-413C-85FF-D674CB51BA7A}"/>
    <cellStyle name="Heading 3 7 14 2 2" xfId="4799" xr:uid="{344B8FE5-2711-4AB7-BFAE-98AA0065F9DF}"/>
    <cellStyle name="Heading 3 7 14 3" xfId="4800" xr:uid="{7B7E2AF9-4886-44FF-BB00-0C34DABE25AC}"/>
    <cellStyle name="Heading 3 7 14 3 2" xfId="4801" xr:uid="{4902EEFE-FA02-4AF8-AB55-2F6C3750FEEE}"/>
    <cellStyle name="Heading 3 7 14 4" xfId="4802" xr:uid="{58CC9D1C-B4A9-4082-B7BD-F5A9DF3DA52F}"/>
    <cellStyle name="Heading 3 7 14 4 2" xfId="4803" xr:uid="{BA65E504-CDE4-4493-B28D-A541C7AF02EE}"/>
    <cellStyle name="Heading 3 7 15" xfId="4804" xr:uid="{AB2A9DFC-F0DB-4FAB-AAAF-716F5C8F322A}"/>
    <cellStyle name="Heading 3 7 15 2" xfId="4805" xr:uid="{8C268887-BBC5-451F-9D8D-64EA46E6B726}"/>
    <cellStyle name="Heading 3 7 15 2 2" xfId="4806" xr:uid="{DBED70DA-185B-42CB-82FE-646787556780}"/>
    <cellStyle name="Heading 3 7 15 3" xfId="4807" xr:uid="{603F590D-8E89-4133-8B9E-599A3C622B1D}"/>
    <cellStyle name="Heading 3 7 15 3 2" xfId="4808" xr:uid="{7E7746CC-6910-41B8-B87D-861B324B80A3}"/>
    <cellStyle name="Heading 3 7 15 4" xfId="4809" xr:uid="{D14C2AB7-F040-4ABC-9818-3F6FDBCD9F7D}"/>
    <cellStyle name="Heading 3 7 15 4 2" xfId="4810" xr:uid="{FF9385A0-78B4-452B-9FBD-1C2BFB4CA649}"/>
    <cellStyle name="Heading 3 7 16" xfId="4811" xr:uid="{F112E074-646F-4EDD-A663-06AAB5821611}"/>
    <cellStyle name="Heading 3 7 16 2" xfId="4812" xr:uid="{889C75D9-061E-444B-AFF1-D48433071D00}"/>
    <cellStyle name="Heading 3 7 17" xfId="4813" xr:uid="{F99D5543-618F-43C9-A6A2-05DC28B29FF5}"/>
    <cellStyle name="Heading 3 7 17 2" xfId="4814" xr:uid="{85EA018A-9B21-4CF8-A2FC-A3DFBF5BA369}"/>
    <cellStyle name="Heading 3 7 18" xfId="4815" xr:uid="{0636B472-9CAB-40A9-9A8E-D36F5EF6491B}"/>
    <cellStyle name="Heading 3 7 18 2" xfId="4816" xr:uid="{E1EC6250-A733-42F2-A07D-65F7C1C6D9D9}"/>
    <cellStyle name="Heading 3 7 19" xfId="4817" xr:uid="{CE4B27C5-2C72-4805-82E7-931F7C5E6189}"/>
    <cellStyle name="Heading 3 7 2" xfId="4818" xr:uid="{06364FF2-0EA7-4C09-8BAD-3D38C8D0BE34}"/>
    <cellStyle name="Heading 3 7 2 2" xfId="4819" xr:uid="{F992C61E-9A65-47A1-BC7C-06E76C14B05C}"/>
    <cellStyle name="Heading 3 7 2 2 2" xfId="4820" xr:uid="{76511980-2BBE-4752-94D8-F51893B3DA89}"/>
    <cellStyle name="Heading 3 7 2 3" xfId="4821" xr:uid="{AA368885-395F-447B-B4ED-6359CCAABA13}"/>
    <cellStyle name="Heading 3 7 2 3 2" xfId="4822" xr:uid="{45DCD714-4144-4E90-995B-368AC86A1C11}"/>
    <cellStyle name="Heading 3 7 2 4" xfId="4823" xr:uid="{61116AC3-6066-4FB4-BD01-907528757036}"/>
    <cellStyle name="Heading 3 7 2 4 2" xfId="4824" xr:uid="{E3837FBF-8144-4A1E-9FAD-F5629F424A22}"/>
    <cellStyle name="Heading 3 7 20" xfId="4825" xr:uid="{466CB6A1-E9EC-4895-8035-4F4C6BBC8188}"/>
    <cellStyle name="Heading 3 7 21" xfId="4826" xr:uid="{8A3215FF-9B4C-4594-9200-10F78AAE3B7E}"/>
    <cellStyle name="Heading 3 7 22" xfId="4827" xr:uid="{3CFB8B77-A966-4689-9517-421668616ECD}"/>
    <cellStyle name="Heading 3 7 23" xfId="4828" xr:uid="{A2C683BC-F883-4EBE-950E-6CE6AE1A39FD}"/>
    <cellStyle name="Heading 3 7 24" xfId="4829" xr:uid="{0AFE5CCC-902A-4CD1-B083-4469C8B8DF1F}"/>
    <cellStyle name="Heading 3 7 25" xfId="4830" xr:uid="{6DEF874A-B5E9-4EDA-ADF2-867602486269}"/>
    <cellStyle name="Heading 3 7 3" xfId="4831" xr:uid="{4BD9A889-E228-4D43-A64E-3F6C67F7B8C4}"/>
    <cellStyle name="Heading 3 7 3 2" xfId="4832" xr:uid="{109010E6-B640-47E5-AD10-742436AEC9ED}"/>
    <cellStyle name="Heading 3 7 3 2 2" xfId="4833" xr:uid="{372D1AD3-C481-4785-8E13-0C87317B4661}"/>
    <cellStyle name="Heading 3 7 3 3" xfId="4834" xr:uid="{A75F81E1-57B3-49BA-9841-98A7585EF143}"/>
    <cellStyle name="Heading 3 7 3 3 2" xfId="4835" xr:uid="{BCC0DDB1-DA20-4BA3-94A2-C3F8A9FEAD10}"/>
    <cellStyle name="Heading 3 7 3 4" xfId="4836" xr:uid="{CA7A2339-48FD-4E04-BB3C-4AFC22AC0A80}"/>
    <cellStyle name="Heading 3 7 3 4 2" xfId="4837" xr:uid="{08FC6C55-2488-49D7-AEEE-0CA7C41CD950}"/>
    <cellStyle name="Heading 3 7 4" xfId="4838" xr:uid="{1D459C9D-E602-4E23-813C-AB5CE83FCE4F}"/>
    <cellStyle name="Heading 3 7 4 2" xfId="4839" xr:uid="{CCFB6E75-3B34-4056-A8ED-5FC35A9C4F58}"/>
    <cellStyle name="Heading 3 7 4 2 2" xfId="4840" xr:uid="{123B20CB-0F85-4023-8A01-E29643BE3795}"/>
    <cellStyle name="Heading 3 7 4 3" xfId="4841" xr:uid="{B423C0B4-CABA-404B-A53A-76932DBF8254}"/>
    <cellStyle name="Heading 3 7 4 3 2" xfId="4842" xr:uid="{C179F3AB-A33F-45A9-A584-5349BD9C9D86}"/>
    <cellStyle name="Heading 3 7 4 4" xfId="4843" xr:uid="{96AC99C3-4494-4861-A04A-B95D18C22042}"/>
    <cellStyle name="Heading 3 7 4 4 2" xfId="4844" xr:uid="{B5AC1802-63DA-41C6-9252-3A71A7655391}"/>
    <cellStyle name="Heading 3 7 5" xfId="4845" xr:uid="{D7697AF7-CC84-4E2D-9A9D-D7CEEC2DAAD4}"/>
    <cellStyle name="Heading 3 7 5 2" xfId="4846" xr:uid="{039F745A-F991-4D78-8E22-F37EC0C328C7}"/>
    <cellStyle name="Heading 3 7 5 2 2" xfId="4847" xr:uid="{2FE2F047-BA6F-4418-87F5-3222FB8CE2D8}"/>
    <cellStyle name="Heading 3 7 5 3" xfId="4848" xr:uid="{B7306C65-848B-4761-B0AC-0B7DC5A8FFF0}"/>
    <cellStyle name="Heading 3 7 5 3 2" xfId="4849" xr:uid="{502F7F28-74CE-401D-B4F1-4446CC6D4573}"/>
    <cellStyle name="Heading 3 7 5 4" xfId="4850" xr:uid="{97EE7770-37F8-45F8-A1E6-58C64D293FE8}"/>
    <cellStyle name="Heading 3 7 5 4 2" xfId="4851" xr:uid="{6DC9E1E1-4897-4A35-9FBB-96E0B7050E31}"/>
    <cellStyle name="Heading 3 7 6" xfId="4852" xr:uid="{349FC094-920D-42CE-A162-A05B14B21456}"/>
    <cellStyle name="Heading 3 7 6 2" xfId="4853" xr:uid="{BF3241B1-1DA4-4C8B-A0B2-47CC313F4B56}"/>
    <cellStyle name="Heading 3 7 6 2 2" xfId="4854" xr:uid="{902889A1-87CB-4FA9-A2F4-83CF6FC4AFB4}"/>
    <cellStyle name="Heading 3 7 6 3" xfId="4855" xr:uid="{371901EB-FEA2-4613-B230-DFF0E3AE0A0E}"/>
    <cellStyle name="Heading 3 7 6 3 2" xfId="4856" xr:uid="{4B8522DE-2DD4-4875-8262-FC9C76FED6AC}"/>
    <cellStyle name="Heading 3 7 6 4" xfId="4857" xr:uid="{B9756BF9-12F1-407D-8236-506F96A9E61C}"/>
    <cellStyle name="Heading 3 7 6 4 2" xfId="4858" xr:uid="{13658BD3-20A4-4B4E-9D2F-A3D322931197}"/>
    <cellStyle name="Heading 3 7 7" xfId="4859" xr:uid="{428293A9-EBD0-4C3E-B23C-611B193A91B5}"/>
    <cellStyle name="Heading 3 7 7 2" xfId="4860" xr:uid="{F799336A-A110-472B-AC01-CAB194129298}"/>
    <cellStyle name="Heading 3 7 7 2 2" xfId="4861" xr:uid="{2B4610E1-AC66-4854-8027-5869B22908FD}"/>
    <cellStyle name="Heading 3 7 7 3" xfId="4862" xr:uid="{30FE92A8-B108-4982-951D-5596153CA904}"/>
    <cellStyle name="Heading 3 7 7 3 2" xfId="4863" xr:uid="{FF1E8FF6-6F00-41A4-ABC7-731970A662FB}"/>
    <cellStyle name="Heading 3 7 7 4" xfId="4864" xr:uid="{C209B321-B2D5-4597-9FA4-0258F293E3B3}"/>
    <cellStyle name="Heading 3 7 7 4 2" xfId="4865" xr:uid="{8D891403-98F4-4849-9B65-713C045492E3}"/>
    <cellStyle name="Heading 3 7 8" xfId="4866" xr:uid="{F94F9DF2-67BF-400E-B712-FBA05DC59563}"/>
    <cellStyle name="Heading 3 7 8 2" xfId="4867" xr:uid="{C2C88C03-C777-46A8-B2D0-0A4A348552F7}"/>
    <cellStyle name="Heading 3 7 8 2 2" xfId="4868" xr:uid="{C3F49E2E-6678-4AC6-84F7-E1D92A6C0934}"/>
    <cellStyle name="Heading 3 7 8 3" xfId="4869" xr:uid="{5F20327E-466A-4D8A-874A-93BCA2AF1F9B}"/>
    <cellStyle name="Heading 3 7 8 3 2" xfId="4870" xr:uid="{FAA4DBEC-5780-4657-B7C3-62A887E1245C}"/>
    <cellStyle name="Heading 3 7 8 4" xfId="4871" xr:uid="{496F838F-335B-45F5-9A73-202F18E42F52}"/>
    <cellStyle name="Heading 3 7 8 4 2" xfId="4872" xr:uid="{E1C4F622-E0CB-4759-B9A4-049CAC560B1B}"/>
    <cellStyle name="Heading 3 7 9" xfId="4873" xr:uid="{9523BF56-D618-4EB4-94EE-961952B2E2A0}"/>
    <cellStyle name="Heading 3 7 9 2" xfId="4874" xr:uid="{8E42E144-8CE6-4FD7-8523-A79ABE551D60}"/>
    <cellStyle name="Heading 3 7 9 2 2" xfId="4875" xr:uid="{0AC67C8F-5D88-4D90-9EF5-59471786EEC5}"/>
    <cellStyle name="Heading 3 7 9 3" xfId="4876" xr:uid="{81831DBE-890D-4D07-8B6D-0F63F27478ED}"/>
    <cellStyle name="Heading 3 7 9 3 2" xfId="4877" xr:uid="{CCBB711F-28F8-48F6-9782-3111038A2BAC}"/>
    <cellStyle name="Heading 3 7 9 4" xfId="4878" xr:uid="{A7DF01A8-D699-4E99-8281-958ACD963E86}"/>
    <cellStyle name="Heading 3 7 9 4 2" xfId="4879" xr:uid="{0D8B6F80-6A99-461D-8BF4-E23A8D43533A}"/>
    <cellStyle name="Heading 3 8" xfId="4880" xr:uid="{3D07EAF3-897D-4F2B-A002-5FD32F694D02}"/>
    <cellStyle name="Heading 3 8 10" xfId="4881" xr:uid="{7C8E380A-0E6A-47E1-B5EF-8F78A3DBE82B}"/>
    <cellStyle name="Heading 3 8 10 2" xfId="4882" xr:uid="{887078AE-A45B-4193-942D-694BB7A444E5}"/>
    <cellStyle name="Heading 3 8 10 2 2" xfId="4883" xr:uid="{F1CE0ACB-6ED9-4D86-B9A9-3DA0C1376685}"/>
    <cellStyle name="Heading 3 8 10 3" xfId="4884" xr:uid="{C8BFC391-87B7-4C50-9B89-86619E75CB4D}"/>
    <cellStyle name="Heading 3 8 10 3 2" xfId="4885" xr:uid="{0163A794-80D3-4019-9DD1-88150C9C56E0}"/>
    <cellStyle name="Heading 3 8 10 4" xfId="4886" xr:uid="{EC70A39A-434D-4304-ABF9-7E2C261BBEC0}"/>
    <cellStyle name="Heading 3 8 10 4 2" xfId="4887" xr:uid="{8F28FD68-1F1F-42F7-9A5A-F9F56AE7017C}"/>
    <cellStyle name="Heading 3 8 11" xfId="4888" xr:uid="{8FC9296B-EC1C-4C4F-A974-D2F1F88423B1}"/>
    <cellStyle name="Heading 3 8 11 2" xfId="4889" xr:uid="{1648B40B-264F-4815-BA8D-7354C1BE8374}"/>
    <cellStyle name="Heading 3 8 11 2 2" xfId="4890" xr:uid="{E1C52AFD-2FD3-43A3-B458-BA99712CA34B}"/>
    <cellStyle name="Heading 3 8 11 3" xfId="4891" xr:uid="{A38FE97C-4144-44FC-AE50-00BBDE89EC56}"/>
    <cellStyle name="Heading 3 8 11 3 2" xfId="4892" xr:uid="{332D2197-4388-4942-906E-2C9EA89AA85B}"/>
    <cellStyle name="Heading 3 8 11 4" xfId="4893" xr:uid="{B628D655-4F33-4370-AE36-4FA241F06B52}"/>
    <cellStyle name="Heading 3 8 11 4 2" xfId="4894" xr:uid="{41DA588E-7A7D-4886-98E9-A5ACF8E64E69}"/>
    <cellStyle name="Heading 3 8 12" xfId="4895" xr:uid="{EBEB919F-07B4-4386-999E-19A5D88B2AA3}"/>
    <cellStyle name="Heading 3 8 12 2" xfId="4896" xr:uid="{161FAC0B-2442-4851-BDB2-FD82EC23CCB7}"/>
    <cellStyle name="Heading 3 8 12 2 2" xfId="4897" xr:uid="{12290BD0-C5E6-4088-8963-0FD09C40FEB2}"/>
    <cellStyle name="Heading 3 8 12 3" xfId="4898" xr:uid="{1ABBB15F-226A-4F62-941A-0E3540E48EA8}"/>
    <cellStyle name="Heading 3 8 12 3 2" xfId="4899" xr:uid="{74BBA4B4-F26E-4029-8DCB-D7BF9614DCAC}"/>
    <cellStyle name="Heading 3 8 12 4" xfId="4900" xr:uid="{E75E4DED-EC1C-47F9-982C-15A444D337C8}"/>
    <cellStyle name="Heading 3 8 12 4 2" xfId="4901" xr:uid="{150C2A1C-8DD6-4967-AE97-650A38C52F1D}"/>
    <cellStyle name="Heading 3 8 13" xfId="4902" xr:uid="{0852B49C-2A09-443C-9A86-CB41BFC4A325}"/>
    <cellStyle name="Heading 3 8 13 2" xfId="4903" xr:uid="{2A412550-68A3-45E9-975F-C0F7E20AC714}"/>
    <cellStyle name="Heading 3 8 13 2 2" xfId="4904" xr:uid="{230463F6-40F4-4BDA-A6AE-A6B8164F2FDB}"/>
    <cellStyle name="Heading 3 8 13 3" xfId="4905" xr:uid="{80ADF304-068A-40CC-81A9-6151CE439122}"/>
    <cellStyle name="Heading 3 8 13 3 2" xfId="4906" xr:uid="{8FCC5120-12AD-447C-8059-678FC3F5F286}"/>
    <cellStyle name="Heading 3 8 13 4" xfId="4907" xr:uid="{39897A3F-7049-4084-9E10-5E666E5211FB}"/>
    <cellStyle name="Heading 3 8 13 4 2" xfId="4908" xr:uid="{176F8957-FA26-46D1-8E26-427AFB509990}"/>
    <cellStyle name="Heading 3 8 14" xfId="4909" xr:uid="{EAEE5D74-EEAF-4019-8C68-6FAE17402FD6}"/>
    <cellStyle name="Heading 3 8 14 2" xfId="4910" xr:uid="{291F9BED-8C28-47DD-83DE-4E9598B446E2}"/>
    <cellStyle name="Heading 3 8 14 2 2" xfId="4911" xr:uid="{00F0EDE6-D4DB-49DA-80E3-391CA18FED9E}"/>
    <cellStyle name="Heading 3 8 14 3" xfId="4912" xr:uid="{027E6928-96E2-4713-80B4-30907B56CC9E}"/>
    <cellStyle name="Heading 3 8 14 3 2" xfId="4913" xr:uid="{A6956C2E-42FC-41FC-BFF4-D13546E30081}"/>
    <cellStyle name="Heading 3 8 14 4" xfId="4914" xr:uid="{E4EE5B91-CB00-4FD7-898D-D671E8F4E2D9}"/>
    <cellStyle name="Heading 3 8 14 4 2" xfId="4915" xr:uid="{58329AC0-2D0A-4DD1-88A6-4781AE76A411}"/>
    <cellStyle name="Heading 3 8 15" xfId="4916" xr:uid="{163CAAC3-B13A-408B-A84E-5807718593DD}"/>
    <cellStyle name="Heading 3 8 15 2" xfId="4917" xr:uid="{9C2D6F17-386B-474D-AF09-DE632A19A592}"/>
    <cellStyle name="Heading 3 8 15 2 2" xfId="4918" xr:uid="{63229022-1285-40D6-B681-237E6CAAEA93}"/>
    <cellStyle name="Heading 3 8 15 3" xfId="4919" xr:uid="{10BAC3D5-EA06-4462-8CFC-8D3360E0305D}"/>
    <cellStyle name="Heading 3 8 15 3 2" xfId="4920" xr:uid="{5355CF23-0642-48A3-A91C-2BC9DEB5CD94}"/>
    <cellStyle name="Heading 3 8 15 4" xfId="4921" xr:uid="{17F4529A-E500-4F31-95D1-B3AC069BB0A1}"/>
    <cellStyle name="Heading 3 8 15 4 2" xfId="4922" xr:uid="{E3CE9450-9D1F-4E14-8AF0-198AD59DC92B}"/>
    <cellStyle name="Heading 3 8 16" xfId="4923" xr:uid="{9A918456-2CFE-4407-8524-BF2594069852}"/>
    <cellStyle name="Heading 3 8 16 2" xfId="4924" xr:uid="{2AB8A98D-6CE4-47F3-87DE-811A1B11DBCC}"/>
    <cellStyle name="Heading 3 8 17" xfId="4925" xr:uid="{87E83161-C65C-4C95-BCEF-17409811A790}"/>
    <cellStyle name="Heading 3 8 17 2" xfId="4926" xr:uid="{EAD115E9-6950-4F5E-80AE-9D255B7481A3}"/>
    <cellStyle name="Heading 3 8 18" xfId="4927" xr:uid="{A17B6316-5D09-44FA-A1B1-A8B3235D272F}"/>
    <cellStyle name="Heading 3 8 18 2" xfId="4928" xr:uid="{DB1E7A3E-BA84-42AA-AA0E-BA02FE39D265}"/>
    <cellStyle name="Heading 3 8 19" xfId="4929" xr:uid="{50FD6700-369E-4AEF-8F4F-1477A1B24C70}"/>
    <cellStyle name="Heading 3 8 2" xfId="4930" xr:uid="{2D4D807C-67BE-4AB5-A211-0F3B0690885B}"/>
    <cellStyle name="Heading 3 8 2 2" xfId="4931" xr:uid="{2A9A95FE-9475-45A6-ABF8-865D2DBA620B}"/>
    <cellStyle name="Heading 3 8 2 2 2" xfId="4932" xr:uid="{ED26C12C-6103-40B7-9B0B-4AA1DFD176EF}"/>
    <cellStyle name="Heading 3 8 2 3" xfId="4933" xr:uid="{52E847C8-8E79-464A-BAA9-7BA116E263E5}"/>
    <cellStyle name="Heading 3 8 2 3 2" xfId="4934" xr:uid="{D2A8988E-0780-41D2-952B-A88F30C66B23}"/>
    <cellStyle name="Heading 3 8 2 4" xfId="4935" xr:uid="{CCABD4BD-6FD4-439F-84E3-C08D97577B6C}"/>
    <cellStyle name="Heading 3 8 2 4 2" xfId="4936" xr:uid="{ECC066F8-ADB8-4B94-BC1A-B51E6CD28CA1}"/>
    <cellStyle name="Heading 3 8 20" xfId="4937" xr:uid="{0AFEE623-998A-4029-AC36-286A448C1895}"/>
    <cellStyle name="Heading 3 8 21" xfId="4938" xr:uid="{0881FFCB-2B34-4867-BBBB-D888005231C2}"/>
    <cellStyle name="Heading 3 8 22" xfId="4939" xr:uid="{78E8ADDF-9235-4FAA-AE83-4EC9F7F18847}"/>
    <cellStyle name="Heading 3 8 23" xfId="4940" xr:uid="{2A911E68-93B2-42A9-8955-AD59C0EACD92}"/>
    <cellStyle name="Heading 3 8 24" xfId="4941" xr:uid="{B99FFF39-B78B-4EAD-BC80-3B7B91B20FA0}"/>
    <cellStyle name="Heading 3 8 25" xfId="4942" xr:uid="{8AC1F5B1-6D3D-4DBF-9606-10AF1FB469A8}"/>
    <cellStyle name="Heading 3 8 3" xfId="4943" xr:uid="{D760CFB1-D627-48E6-9AAA-1474C41FEC20}"/>
    <cellStyle name="Heading 3 8 3 2" xfId="4944" xr:uid="{76EA6DF4-17D4-458C-B64D-C4F2970491FA}"/>
    <cellStyle name="Heading 3 8 3 2 2" xfId="4945" xr:uid="{3F59971D-9498-4AAC-8F8A-109247C26298}"/>
    <cellStyle name="Heading 3 8 3 3" xfId="4946" xr:uid="{0E1EFC3B-0594-45BD-A660-406B62463E32}"/>
    <cellStyle name="Heading 3 8 3 3 2" xfId="4947" xr:uid="{1EBBC03A-4035-49DC-A0B6-0BEA3F9BBCBB}"/>
    <cellStyle name="Heading 3 8 3 4" xfId="4948" xr:uid="{937A7E01-3792-417A-B5A6-2A4917D65B02}"/>
    <cellStyle name="Heading 3 8 3 4 2" xfId="4949" xr:uid="{FB799257-5CFD-4453-B1E4-BF462AE45AB7}"/>
    <cellStyle name="Heading 3 8 4" xfId="4950" xr:uid="{4221CCF1-9A31-42DD-A752-2BCFDD10ED6D}"/>
    <cellStyle name="Heading 3 8 4 2" xfId="4951" xr:uid="{9F3B7521-07BC-4CAE-8583-91B87147643D}"/>
    <cellStyle name="Heading 3 8 4 2 2" xfId="4952" xr:uid="{328FCDE0-6096-49BE-8D77-13259D876924}"/>
    <cellStyle name="Heading 3 8 4 3" xfId="4953" xr:uid="{940729AD-BE79-46FE-8205-18D9427CC37F}"/>
    <cellStyle name="Heading 3 8 4 3 2" xfId="4954" xr:uid="{F40864CD-E4BB-4601-BD6C-663D8A9CFF13}"/>
    <cellStyle name="Heading 3 8 4 4" xfId="4955" xr:uid="{463F0EF6-A5E9-4AC5-AA85-D70F2EE9CDB9}"/>
    <cellStyle name="Heading 3 8 4 4 2" xfId="4956" xr:uid="{F4EE01AA-9054-477A-89BA-5FA2B2964E32}"/>
    <cellStyle name="Heading 3 8 5" xfId="4957" xr:uid="{A6D729BD-BC0E-4782-B429-996060072ECE}"/>
    <cellStyle name="Heading 3 8 5 2" xfId="4958" xr:uid="{FDBBFDC3-5969-4C28-9E79-24922749F8D4}"/>
    <cellStyle name="Heading 3 8 5 2 2" xfId="4959" xr:uid="{D0E1917C-C557-4DA9-BD9E-99013421FCC0}"/>
    <cellStyle name="Heading 3 8 5 3" xfId="4960" xr:uid="{9E1FF1CE-1694-4A18-91A6-D7BBB2241651}"/>
    <cellStyle name="Heading 3 8 5 3 2" xfId="4961" xr:uid="{FA57553F-3C51-4B4F-8865-9C1831DE186A}"/>
    <cellStyle name="Heading 3 8 5 4" xfId="4962" xr:uid="{3ADD0ADD-10AF-4FAD-9053-A69406C68BA8}"/>
    <cellStyle name="Heading 3 8 5 4 2" xfId="4963" xr:uid="{B011B5B7-6C82-4477-A277-E3D83943991D}"/>
    <cellStyle name="Heading 3 8 6" xfId="4964" xr:uid="{75627276-B294-47E8-A8D8-0A0B8E51ED09}"/>
    <cellStyle name="Heading 3 8 6 2" xfId="4965" xr:uid="{537DC986-AEA3-4F3E-88F3-C9E149092B2B}"/>
    <cellStyle name="Heading 3 8 6 2 2" xfId="4966" xr:uid="{3D3D908F-3888-4B33-A45B-9F96BD65BC00}"/>
    <cellStyle name="Heading 3 8 6 3" xfId="4967" xr:uid="{7A72E2DE-BE96-4670-A383-155A6A16FE29}"/>
    <cellStyle name="Heading 3 8 6 3 2" xfId="4968" xr:uid="{77218FE6-7D35-4BFB-A365-D886100ADD4C}"/>
    <cellStyle name="Heading 3 8 6 4" xfId="4969" xr:uid="{835C67C5-BE75-434F-89BC-176BDFF98293}"/>
    <cellStyle name="Heading 3 8 6 4 2" xfId="4970" xr:uid="{73A2D143-D370-454A-B3EA-62BE87420771}"/>
    <cellStyle name="Heading 3 8 7" xfId="4971" xr:uid="{1EFD2539-6279-4FBF-BDAD-C51437D8F6BF}"/>
    <cellStyle name="Heading 3 8 7 2" xfId="4972" xr:uid="{DA67D662-C4E1-4F11-89A9-0B8661FAD5DE}"/>
    <cellStyle name="Heading 3 8 7 2 2" xfId="4973" xr:uid="{10B5DD87-42D1-4D47-A527-AE379E24499E}"/>
    <cellStyle name="Heading 3 8 7 3" xfId="4974" xr:uid="{2F61C963-3468-4D70-BF73-53DC59128CE3}"/>
    <cellStyle name="Heading 3 8 7 3 2" xfId="4975" xr:uid="{D8BEC217-D6C0-4CBE-B171-EE31B094E1BD}"/>
    <cellStyle name="Heading 3 8 7 4" xfId="4976" xr:uid="{0DE2CC04-38BA-47C2-A7AA-7D355A06D8BE}"/>
    <cellStyle name="Heading 3 8 7 4 2" xfId="4977" xr:uid="{BA2423A9-1714-4C1B-8164-3C69477D2CDE}"/>
    <cellStyle name="Heading 3 8 8" xfId="4978" xr:uid="{F3C9576A-9483-4827-A445-3B3AAF427CB5}"/>
    <cellStyle name="Heading 3 8 8 2" xfId="4979" xr:uid="{B0662E48-E992-4670-B759-06D55E8454EA}"/>
    <cellStyle name="Heading 3 8 8 2 2" xfId="4980" xr:uid="{3A83F756-E0A9-4D20-B4B4-109F03CBC867}"/>
    <cellStyle name="Heading 3 8 8 3" xfId="4981" xr:uid="{1D23F25C-C60E-4FE2-A1D9-EE0C741D1194}"/>
    <cellStyle name="Heading 3 8 8 3 2" xfId="4982" xr:uid="{26862FE8-F54E-4107-87B5-34D4500D95B1}"/>
    <cellStyle name="Heading 3 8 8 4" xfId="4983" xr:uid="{15250995-36A0-43C7-B9CE-5A46E0F3BCC9}"/>
    <cellStyle name="Heading 3 8 8 4 2" xfId="4984" xr:uid="{F22E9380-6447-4281-BA59-9AA69600B2BD}"/>
    <cellStyle name="Heading 3 8 9" xfId="4985" xr:uid="{88DBC49D-1266-4BED-A32A-69F0BC01D77C}"/>
    <cellStyle name="Heading 3 8 9 2" xfId="4986" xr:uid="{27970814-66E8-40E5-9033-3AB81798E020}"/>
    <cellStyle name="Heading 3 8 9 2 2" xfId="4987" xr:uid="{C4857D7F-9D30-4183-98CC-FA608612B5A1}"/>
    <cellStyle name="Heading 3 8 9 3" xfId="4988" xr:uid="{5305C6F3-9AB2-4ABA-BA6E-D4B7C6DE5237}"/>
    <cellStyle name="Heading 3 8 9 3 2" xfId="4989" xr:uid="{4CC1F689-8E59-4C00-A788-9E1717B91C86}"/>
    <cellStyle name="Heading 3 8 9 4" xfId="4990" xr:uid="{3BDB8D70-B396-4034-A997-FCDFB5412EAE}"/>
    <cellStyle name="Heading 3 8 9 4 2" xfId="4991" xr:uid="{DCD77442-8B9C-4BAF-8AFC-66D39F884612}"/>
    <cellStyle name="Heading 3 9" xfId="4992" xr:uid="{9C125BFF-5FC9-4FE3-BBBC-340B3546F264}"/>
    <cellStyle name="Heading 3 9 10" xfId="4993" xr:uid="{99C4942B-8585-44F9-9CD7-645F5DFB62EA}"/>
    <cellStyle name="Heading 3 9 10 2" xfId="4994" xr:uid="{4883F415-D089-40B0-9787-302EEDBF48A3}"/>
    <cellStyle name="Heading 3 9 10 2 2" xfId="4995" xr:uid="{8D44B3AA-0CB9-4622-87D0-108CE5993B14}"/>
    <cellStyle name="Heading 3 9 10 3" xfId="4996" xr:uid="{C7403273-94AF-4A42-B438-7E9AC738A09B}"/>
    <cellStyle name="Heading 3 9 10 3 2" xfId="4997" xr:uid="{F926BB2D-0EB4-4B41-B0A7-ECB8B3A6A4CC}"/>
    <cellStyle name="Heading 3 9 10 4" xfId="4998" xr:uid="{E25E36CE-5221-4C15-B6DC-84BC4EC1F954}"/>
    <cellStyle name="Heading 3 9 10 4 2" xfId="4999" xr:uid="{B72655A5-9B85-4AD4-A6A6-7175675FA276}"/>
    <cellStyle name="Heading 3 9 11" xfId="5000" xr:uid="{014DD724-4DFD-4273-BE34-BCA9EF1E767A}"/>
    <cellStyle name="Heading 3 9 11 2" xfId="5001" xr:uid="{CE3FFBF9-3451-4468-A336-805730B127AE}"/>
    <cellStyle name="Heading 3 9 11 2 2" xfId="5002" xr:uid="{54A6BAA9-714E-41F9-96D2-D44914E695D3}"/>
    <cellStyle name="Heading 3 9 11 3" xfId="5003" xr:uid="{6988A7D5-0B23-4A8A-B9E1-67CB0693A224}"/>
    <cellStyle name="Heading 3 9 11 3 2" xfId="5004" xr:uid="{6679629E-6B5F-42E1-BC8D-7F514C24598A}"/>
    <cellStyle name="Heading 3 9 11 4" xfId="5005" xr:uid="{9664FE48-102A-4BA5-804F-6CF8885393A7}"/>
    <cellStyle name="Heading 3 9 11 4 2" xfId="5006" xr:uid="{7CD56110-3277-4468-9EBB-C89A20B99490}"/>
    <cellStyle name="Heading 3 9 12" xfId="5007" xr:uid="{25A8187E-2E75-44A4-BBD9-F35399C31CE0}"/>
    <cellStyle name="Heading 3 9 12 2" xfId="5008" xr:uid="{6C32E0C6-7678-4C11-B6C3-449988F3E072}"/>
    <cellStyle name="Heading 3 9 12 2 2" xfId="5009" xr:uid="{6033F725-8698-4BEE-9C8C-ACCB4251F12A}"/>
    <cellStyle name="Heading 3 9 12 3" xfId="5010" xr:uid="{27C40109-C424-42E4-99A8-D66E7413DE07}"/>
    <cellStyle name="Heading 3 9 12 3 2" xfId="5011" xr:uid="{03859CF5-E4F3-4200-9E9F-B577598F3FEA}"/>
    <cellStyle name="Heading 3 9 12 4" xfId="5012" xr:uid="{5E812837-7A1D-46CA-B80E-5EA46EC6ACDB}"/>
    <cellStyle name="Heading 3 9 12 4 2" xfId="5013" xr:uid="{C95DA01A-AF35-433B-B546-0914489020A9}"/>
    <cellStyle name="Heading 3 9 13" xfId="5014" xr:uid="{887B3AD5-75F8-440E-A221-462B8DC9EB65}"/>
    <cellStyle name="Heading 3 9 13 2" xfId="5015" xr:uid="{6B9AC5E1-BCA7-42DE-B13D-00CB51A70104}"/>
    <cellStyle name="Heading 3 9 13 2 2" xfId="5016" xr:uid="{BCB14DC4-AAFD-4517-A22C-27886C0CA879}"/>
    <cellStyle name="Heading 3 9 13 3" xfId="5017" xr:uid="{4E7DE8AF-5F46-476F-8F2C-849A7709F27C}"/>
    <cellStyle name="Heading 3 9 13 3 2" xfId="5018" xr:uid="{331FBC61-0D70-43F8-95B7-18374278E8A4}"/>
    <cellStyle name="Heading 3 9 13 4" xfId="5019" xr:uid="{86621A44-D0B2-4033-A37B-425F53B82C77}"/>
    <cellStyle name="Heading 3 9 13 4 2" xfId="5020" xr:uid="{248BDDA2-CE86-4CE3-90AD-98C2A00F38F9}"/>
    <cellStyle name="Heading 3 9 14" xfId="5021" xr:uid="{D0969913-77E3-4223-BEB1-1F2630BEEB5A}"/>
    <cellStyle name="Heading 3 9 14 2" xfId="5022" xr:uid="{63E88186-A465-49A7-9E1E-102929114A09}"/>
    <cellStyle name="Heading 3 9 14 2 2" xfId="5023" xr:uid="{3F9FE4B4-69CD-4DE9-9003-7D05CE91456F}"/>
    <cellStyle name="Heading 3 9 14 3" xfId="5024" xr:uid="{D0638990-C175-4859-BC17-B3F49C77CF15}"/>
    <cellStyle name="Heading 3 9 14 3 2" xfId="5025" xr:uid="{4ACA6B1A-4FE0-4748-B101-A0B34CBBC0A9}"/>
    <cellStyle name="Heading 3 9 14 4" xfId="5026" xr:uid="{C129AB6C-26F9-4402-AEC2-9BFC5F1C67FE}"/>
    <cellStyle name="Heading 3 9 14 4 2" xfId="5027" xr:uid="{6D19745F-E41D-4439-8394-B25036CF4440}"/>
    <cellStyle name="Heading 3 9 15" xfId="5028" xr:uid="{B3557D2E-4578-4D6B-AD4E-A2B2C48A5040}"/>
    <cellStyle name="Heading 3 9 15 2" xfId="5029" xr:uid="{B4BE5F66-E408-4B51-9F51-8FC4B036D5BB}"/>
    <cellStyle name="Heading 3 9 15 2 2" xfId="5030" xr:uid="{23D1503A-5A39-4B82-95AB-93BD708D2D02}"/>
    <cellStyle name="Heading 3 9 15 3" xfId="5031" xr:uid="{7709DDB8-45E4-4D1F-8836-67B66A9E3252}"/>
    <cellStyle name="Heading 3 9 15 3 2" xfId="5032" xr:uid="{6917D92A-1C7A-4EE9-99D3-96D9833BAED2}"/>
    <cellStyle name="Heading 3 9 15 4" xfId="5033" xr:uid="{C94D31F1-D2DE-43F4-AE5F-57E4BF8C9D75}"/>
    <cellStyle name="Heading 3 9 15 4 2" xfId="5034" xr:uid="{FBD319FD-4F23-4062-A5DD-6726CEA2B105}"/>
    <cellStyle name="Heading 3 9 16" xfId="5035" xr:uid="{65415DE3-23EC-40F5-ABAE-039A37DCC3F7}"/>
    <cellStyle name="Heading 3 9 16 2" xfId="5036" xr:uid="{3DA6DC23-1C81-4A32-B4AA-9AB6D7440AEC}"/>
    <cellStyle name="Heading 3 9 17" xfId="5037" xr:uid="{979925A4-01DC-4394-A961-A9C28CCAECB4}"/>
    <cellStyle name="Heading 3 9 17 2" xfId="5038" xr:uid="{B41D421B-0880-4911-ACA9-1032F3358CB3}"/>
    <cellStyle name="Heading 3 9 18" xfId="5039" xr:uid="{63D8B3D3-A8A6-4B07-B468-4E91D281A3CF}"/>
    <cellStyle name="Heading 3 9 18 2" xfId="5040" xr:uid="{98DA972C-4623-421E-AA5C-92CD1B563B52}"/>
    <cellStyle name="Heading 3 9 19" xfId="5041" xr:uid="{1AEF157F-5DF2-4E78-941A-5686BEAFAD75}"/>
    <cellStyle name="Heading 3 9 2" xfId="5042" xr:uid="{4651FBDD-B868-4E40-9D03-DB7A063F78D4}"/>
    <cellStyle name="Heading 3 9 2 2" xfId="5043" xr:uid="{344D5790-6DF4-49A0-8474-853CA0FDE14A}"/>
    <cellStyle name="Heading 3 9 2 2 2" xfId="5044" xr:uid="{4A56F965-6AF8-43FD-8842-396218C9D2F0}"/>
    <cellStyle name="Heading 3 9 2 3" xfId="5045" xr:uid="{89BB7AFA-4874-413C-808D-43E9AF87A565}"/>
    <cellStyle name="Heading 3 9 2 3 2" xfId="5046" xr:uid="{7568EE0C-9D33-45AE-9796-62053490B4C3}"/>
    <cellStyle name="Heading 3 9 2 4" xfId="5047" xr:uid="{D9926786-90D3-4C58-9649-6C3829AABA9D}"/>
    <cellStyle name="Heading 3 9 2 4 2" xfId="5048" xr:uid="{398B9EE4-3760-4642-9795-19C45677DF84}"/>
    <cellStyle name="Heading 3 9 20" xfId="5049" xr:uid="{EA001F58-94BF-4DCA-A62E-62ACD6C4B2A2}"/>
    <cellStyle name="Heading 3 9 21" xfId="5050" xr:uid="{BB4DD384-F3E8-47FD-93AE-691E869B8162}"/>
    <cellStyle name="Heading 3 9 22" xfId="5051" xr:uid="{3B367016-5544-44C4-9FBD-20E746DDEEFC}"/>
    <cellStyle name="Heading 3 9 23" xfId="5052" xr:uid="{4DEDB4BE-ED7C-4FD4-9C0E-A71D0240206C}"/>
    <cellStyle name="Heading 3 9 24" xfId="5053" xr:uid="{D461F4A3-FE63-490A-A677-C827411FB5BD}"/>
    <cellStyle name="Heading 3 9 25" xfId="5054" xr:uid="{E8584530-EB64-4D83-95E9-BE1F2919248E}"/>
    <cellStyle name="Heading 3 9 3" xfId="5055" xr:uid="{20F02A50-CF55-4397-B0DC-912C9E89E5E7}"/>
    <cellStyle name="Heading 3 9 3 2" xfId="5056" xr:uid="{744E39DA-76FB-4FA2-9119-72723B69EF51}"/>
    <cellStyle name="Heading 3 9 3 2 2" xfId="5057" xr:uid="{0C1881BA-D282-4F97-A7A3-3E4A63184E10}"/>
    <cellStyle name="Heading 3 9 3 3" xfId="5058" xr:uid="{8B92CCCE-F42E-4ECB-8068-6E360249AFF2}"/>
    <cellStyle name="Heading 3 9 3 3 2" xfId="5059" xr:uid="{593991DD-9862-4453-9EFF-0C7F9722EF07}"/>
    <cellStyle name="Heading 3 9 3 4" xfId="5060" xr:uid="{E42E893B-5BEE-4523-AE63-0B3890927D7E}"/>
    <cellStyle name="Heading 3 9 3 4 2" xfId="5061" xr:uid="{F2EC528E-1D35-4FE0-8561-440C7DD61E17}"/>
    <cellStyle name="Heading 3 9 4" xfId="5062" xr:uid="{9FAE6BD9-B6DA-45DD-89A7-ADC65A2FD354}"/>
    <cellStyle name="Heading 3 9 4 2" xfId="5063" xr:uid="{B071430F-7532-4A82-97C8-F63D91E37E41}"/>
    <cellStyle name="Heading 3 9 4 2 2" xfId="5064" xr:uid="{C6DB1E97-8657-4168-AC46-A4C42A4DDE96}"/>
    <cellStyle name="Heading 3 9 4 3" xfId="5065" xr:uid="{A5C2F584-A23A-48BD-8A57-D4EB97AE744A}"/>
    <cellStyle name="Heading 3 9 4 3 2" xfId="5066" xr:uid="{C9F0AAAD-99B8-4653-A11B-5CFF7E439FBC}"/>
    <cellStyle name="Heading 3 9 4 4" xfId="5067" xr:uid="{291F19B7-6E74-4054-AAD4-9209AB9F934C}"/>
    <cellStyle name="Heading 3 9 4 4 2" xfId="5068" xr:uid="{D976F244-85E1-4B00-9E69-FE8D9404D2F8}"/>
    <cellStyle name="Heading 3 9 5" xfId="5069" xr:uid="{62626EBA-E142-444A-BAD4-871882005789}"/>
    <cellStyle name="Heading 3 9 5 2" xfId="5070" xr:uid="{A3EB0131-2BEA-4A79-9A9D-C5DF1DF74165}"/>
    <cellStyle name="Heading 3 9 5 2 2" xfId="5071" xr:uid="{EA602821-3F3A-401B-AC04-BA53BA0287C4}"/>
    <cellStyle name="Heading 3 9 5 3" xfId="5072" xr:uid="{B355B5FA-C264-47C5-B4A1-DF4673906162}"/>
    <cellStyle name="Heading 3 9 5 3 2" xfId="5073" xr:uid="{C19BFD95-C2CA-4D84-809D-87BEB68FA59E}"/>
    <cellStyle name="Heading 3 9 5 4" xfId="5074" xr:uid="{1C1DC7F5-9BA0-4B56-90C7-A806E3F5B037}"/>
    <cellStyle name="Heading 3 9 5 4 2" xfId="5075" xr:uid="{54CAB2BE-EA3A-4A3A-AB77-94D494C7FB8B}"/>
    <cellStyle name="Heading 3 9 6" xfId="5076" xr:uid="{4B7095EC-FE50-41C6-B35D-ABCB8119CB22}"/>
    <cellStyle name="Heading 3 9 6 2" xfId="5077" xr:uid="{BDB4C438-7064-4E31-A368-FBDF3534CCC3}"/>
    <cellStyle name="Heading 3 9 6 2 2" xfId="5078" xr:uid="{81AEF0A5-197B-4F58-B761-FF5065BCFBBF}"/>
    <cellStyle name="Heading 3 9 6 3" xfId="5079" xr:uid="{427C98F5-F357-4125-87A4-3ED91307A6A9}"/>
    <cellStyle name="Heading 3 9 6 3 2" xfId="5080" xr:uid="{A09939F8-8657-45C9-8B8F-0584278C83AE}"/>
    <cellStyle name="Heading 3 9 6 4" xfId="5081" xr:uid="{934A1942-7A36-48A2-90EA-A83D0B9C6F24}"/>
    <cellStyle name="Heading 3 9 6 4 2" xfId="5082" xr:uid="{FAF81F80-56DB-4408-878B-1B920798CB1A}"/>
    <cellStyle name="Heading 3 9 7" xfId="5083" xr:uid="{5B8CE09C-D223-4718-ADB6-B8547D7A2579}"/>
    <cellStyle name="Heading 3 9 7 2" xfId="5084" xr:uid="{E43DD1A8-CC5B-4983-A4FD-F6E604817EB4}"/>
    <cellStyle name="Heading 3 9 7 2 2" xfId="5085" xr:uid="{C16C8C27-031D-458C-B236-16844349562C}"/>
    <cellStyle name="Heading 3 9 7 3" xfId="5086" xr:uid="{7D5A534F-AD9D-41BB-BD99-48222533650D}"/>
    <cellStyle name="Heading 3 9 7 3 2" xfId="5087" xr:uid="{7BFAFB6C-8101-4EA4-A798-D13780965AA4}"/>
    <cellStyle name="Heading 3 9 7 4" xfId="5088" xr:uid="{B7761C90-25D1-45B4-8940-5A0AF41AE5DE}"/>
    <cellStyle name="Heading 3 9 7 4 2" xfId="5089" xr:uid="{8FF87CA5-C9AD-4D5B-8189-F306EF954AAC}"/>
    <cellStyle name="Heading 3 9 8" xfId="5090" xr:uid="{BA291765-E40B-4F69-92A8-D07D4C0C4A22}"/>
    <cellStyle name="Heading 3 9 8 2" xfId="5091" xr:uid="{74C249B2-C8E4-47BB-87B2-466F5462BD43}"/>
    <cellStyle name="Heading 3 9 8 2 2" xfId="5092" xr:uid="{EA6DDF84-3C81-4E53-8C74-C05BC655BA2E}"/>
    <cellStyle name="Heading 3 9 8 3" xfId="5093" xr:uid="{4E077406-7128-4CEC-A3C8-5E498603384D}"/>
    <cellStyle name="Heading 3 9 8 3 2" xfId="5094" xr:uid="{DC305F41-907A-4316-969D-975B189FE0DA}"/>
    <cellStyle name="Heading 3 9 8 4" xfId="5095" xr:uid="{DA6D64B8-AD98-43DC-A0AA-EF3119CCB8F0}"/>
    <cellStyle name="Heading 3 9 8 4 2" xfId="5096" xr:uid="{B8B38FC2-1212-4347-A4FD-5E3EE7CB91B7}"/>
    <cellStyle name="Heading 3 9 9" xfId="5097" xr:uid="{144A559A-F071-4AF0-8A95-26E8D7622617}"/>
    <cellStyle name="Heading 3 9 9 2" xfId="5098" xr:uid="{2C394397-AEE7-462F-B2D5-8B42A6E3E234}"/>
    <cellStyle name="Heading 3 9 9 2 2" xfId="5099" xr:uid="{A723EE25-BF5C-4C54-B8B4-9BEF69EDAE9D}"/>
    <cellStyle name="Heading 3 9 9 3" xfId="5100" xr:uid="{5C13D644-3E90-432B-B70A-364C340A2182}"/>
    <cellStyle name="Heading 3 9 9 3 2" xfId="5101" xr:uid="{3D85DD88-0C3A-48ED-B430-E50E742CBA5A}"/>
    <cellStyle name="Heading 3 9 9 4" xfId="5102" xr:uid="{F6B43BBD-C23C-46B5-BD77-050FD870F0F8}"/>
    <cellStyle name="Heading 3 9 9 4 2" xfId="5103" xr:uid="{B6E06428-7245-4226-9A00-7B92FC91DC42}"/>
    <cellStyle name="Heading 4 10" xfId="5104" xr:uid="{6CE59EF3-B664-4939-B628-ACF65A0A92EB}"/>
    <cellStyle name="Heading 4 11" xfId="5105" xr:uid="{AB2AFBF8-AA0F-45F7-A1D1-97B82A360FD4}"/>
    <cellStyle name="Heading 4 12" xfId="5106" xr:uid="{6C753FA0-DB34-4ED7-8269-3E02C729F662}"/>
    <cellStyle name="Heading 4 13" xfId="5107" xr:uid="{C76A617E-BDDC-4EDA-BA6E-5500F5957350}"/>
    <cellStyle name="Heading 4 14" xfId="5108" xr:uid="{42F1B485-4EBA-4315-8B44-EF76EE2EFC3E}"/>
    <cellStyle name="Heading 4 15" xfId="5109" xr:uid="{8DE7B8CA-0C80-496B-A607-C68EAD348CA5}"/>
    <cellStyle name="Heading 4 16" xfId="5110" xr:uid="{2E734F5A-E662-4E1F-B4DE-ECF773A982DE}"/>
    <cellStyle name="Heading 4 17" xfId="5111" xr:uid="{DD6D632A-959E-4DAB-8DC1-307840EDDC53}"/>
    <cellStyle name="Heading 4 18" xfId="5112" xr:uid="{B6DE76C4-B8E4-437B-80DB-8938DF381C98}"/>
    <cellStyle name="Heading 4 18 2" xfId="5113" xr:uid="{29F34C79-3D7B-4360-B11A-D01481EED74E}"/>
    <cellStyle name="Heading 4 19" xfId="5114" xr:uid="{F6992A09-FB22-419F-81E9-8CA0BCD00D80}"/>
    <cellStyle name="Heading 4 19 2" xfId="5115" xr:uid="{9A70900E-BE36-492E-BE70-D470FC00EA53}"/>
    <cellStyle name="Heading 4 2" xfId="5116" xr:uid="{ABAAF995-6CC7-42DE-96E7-A354108F7857}"/>
    <cellStyle name="Heading 4 2 2" xfId="5117" xr:uid="{01845EE8-2E8D-49F5-9862-161D0233FCD0}"/>
    <cellStyle name="Heading 4 3" xfId="5118" xr:uid="{AA330D35-207D-4706-94A2-1FA8396409BB}"/>
    <cellStyle name="Heading 4 4" xfId="5119" xr:uid="{C2823872-99F1-4DBF-AA7D-B67936B7D1BB}"/>
    <cellStyle name="Heading 4 5" xfId="5120" xr:uid="{D5624DEF-D9D2-4656-845C-A3D8DE451FF2}"/>
    <cellStyle name="Heading 4 6" xfId="5121" xr:uid="{A29EECBE-AAF9-4F1A-AB50-CF289F0CC681}"/>
    <cellStyle name="Heading 4 7" xfId="5122" xr:uid="{40071EB4-66F8-464A-B062-195BD4744F3A}"/>
    <cellStyle name="Heading 4 8" xfId="5123" xr:uid="{DBB86CD3-43A5-4518-8C12-EA05037ED174}"/>
    <cellStyle name="Heading 4 9" xfId="5124" xr:uid="{469BC457-5102-425B-BC8C-3560C1B8A455}"/>
    <cellStyle name="Hyperlink 2" xfId="5125" xr:uid="{AEADD2EA-20D4-43D6-93FE-3290849F2ECB}"/>
    <cellStyle name="Hyperlink 3" xfId="5126" xr:uid="{9B6FC895-E909-431C-8D8B-AA6295CAE087}"/>
    <cellStyle name="Input 10" xfId="5127" xr:uid="{EB4395CC-37A5-4A8D-B837-CCC937A168E9}"/>
    <cellStyle name="Input 10 10" xfId="11387" xr:uid="{553F10B1-E618-4A8C-ABB6-DC44532A24C1}"/>
    <cellStyle name="Input 10 11" xfId="11322" xr:uid="{E3C0A190-11D5-4D4D-AD60-3DCE8F1A560A}"/>
    <cellStyle name="Input 10 12" xfId="11406" xr:uid="{659A86DE-558C-4CDD-9E08-54D4A1EF5939}"/>
    <cellStyle name="Input 10 2" xfId="6861" xr:uid="{AF77DF51-8CF3-4FCF-884E-A5CE68B58799}"/>
    <cellStyle name="Input 10 2 10" xfId="16297" xr:uid="{6ACD5FF3-2263-408E-86D3-214B0ED37445}"/>
    <cellStyle name="Input 10 2 11" xfId="17169" xr:uid="{65ECB24F-EA6F-497B-9BE2-2AD9C270C7F8}"/>
    <cellStyle name="Input 10 2 2" xfId="7240" xr:uid="{044DA04F-5C53-4930-AC03-7E9BECA98F24}"/>
    <cellStyle name="Input 10 2 2 10" xfId="15356" xr:uid="{E5D17FED-D4C6-46CC-9DD9-21EF9C1B2F7F}"/>
    <cellStyle name="Input 10 2 2 2" xfId="8880" xr:uid="{5635C30A-6294-4927-8089-83329ABF022F}"/>
    <cellStyle name="Input 10 2 2 2 2" xfId="13531" xr:uid="{87AC37CE-1129-4F2F-9B8C-7F182C40CA41}"/>
    <cellStyle name="Input 10 2 2 2 3" xfId="14535" xr:uid="{B062822F-53C9-4A0E-95D6-9BDD5D3BC69F}"/>
    <cellStyle name="Input 10 2 2 2 4" xfId="15493" xr:uid="{BC95ED91-1490-413B-9917-EF78B98DDFCA}"/>
    <cellStyle name="Input 10 2 2 2 5" xfId="16418" xr:uid="{533E4EB3-095D-41E8-B51E-19817A977826}"/>
    <cellStyle name="Input 10 2 2 2 6" xfId="17289" xr:uid="{07EE2498-D3B4-411E-953C-5AC797D2D0D1}"/>
    <cellStyle name="Input 10 2 2 2 7" xfId="18135" xr:uid="{1C8A6D88-01E4-488F-A558-B592A9990F86}"/>
    <cellStyle name="Input 10 2 2 2 8" xfId="18895" xr:uid="{F9EE4CBF-EB72-4688-AA93-B39012C78E00}"/>
    <cellStyle name="Input 10 2 2 3" xfId="9722" xr:uid="{6074493C-3563-4057-8C86-4384A141AAA7}"/>
    <cellStyle name="Input 10 2 2 3 2" xfId="14126" xr:uid="{12377AA0-198B-4219-8B01-2785E14D28AE}"/>
    <cellStyle name="Input 10 2 2 3 3" xfId="15086" xr:uid="{2DE51504-A5C7-4708-99E0-AAB4575BD245}"/>
    <cellStyle name="Input 10 2 2 3 4" xfId="16038" xr:uid="{BAC8AC95-8BDF-4DDD-9E9A-15FB7E4A2FF3}"/>
    <cellStyle name="Input 10 2 2 3 5" xfId="16912" xr:uid="{360E90A5-721B-4DA6-B3F7-13FBF68C6D62}"/>
    <cellStyle name="Input 10 2 2 3 6" xfId="17777" xr:uid="{2BD9C758-C77A-4DD4-B51B-20B4FF55D328}"/>
    <cellStyle name="Input 10 2 2 3 7" xfId="18553" xr:uid="{B3FB21A7-0C9A-40E1-B639-85A5865A3035}"/>
    <cellStyle name="Input 10 2 2 3 8" xfId="19310" xr:uid="{8678F420-E2FC-4556-8F88-27C5904D38C8}"/>
    <cellStyle name="Input 10 2 2 4" xfId="12503" xr:uid="{FF5A248A-0104-48E4-83F1-FC3045E3D3AB}"/>
    <cellStyle name="Input 10 2 2 5" xfId="10376" xr:uid="{B817AF3B-4E3E-4D08-A512-D7DB6FC77718}"/>
    <cellStyle name="Input 10 2 2 6" xfId="11731" xr:uid="{4F922055-CC96-4766-9F02-0D6488F582F2}"/>
    <cellStyle name="Input 10 2 2 7" xfId="11054" xr:uid="{9638F1F0-A23A-4A16-A8DC-1384F7C34CDF}"/>
    <cellStyle name="Input 10 2 2 8" xfId="13387" xr:uid="{02F6B436-48AB-46DF-84B6-3DA78A6D24DE}"/>
    <cellStyle name="Input 10 2 2 9" xfId="14398" xr:uid="{3826813F-C3D3-4198-9730-1C522BF0FD9D}"/>
    <cellStyle name="Input 10 2 3" xfId="8501" xr:uid="{BA22C3DB-A742-461E-A2A9-DAEAC12E9D0A}"/>
    <cellStyle name="Input 10 2 3 2" xfId="13241" xr:uid="{ECE88B17-5A2A-4CF9-B751-4B5A497ADC90}"/>
    <cellStyle name="Input 10 2 3 3" xfId="14261" xr:uid="{C1EEEC4E-DFA2-44DC-84D3-D0904D0759FB}"/>
    <cellStyle name="Input 10 2 3 4" xfId="15221" xr:uid="{2E4C881F-BCA4-4F25-B29A-6BA74315E617}"/>
    <cellStyle name="Input 10 2 3 5" xfId="16170" xr:uid="{8CD2016B-DADA-4518-903D-DE5BB42DD3CE}"/>
    <cellStyle name="Input 10 2 3 6" xfId="17043" xr:uid="{426A9528-9C42-44A7-AF7D-728FAA457627}"/>
    <cellStyle name="Input 10 2 3 7" xfId="17908" xr:uid="{FD61663A-0B73-42CF-A185-E9B90CD8AA2A}"/>
    <cellStyle name="Input 10 2 3 8" xfId="18684" xr:uid="{ED3157E2-D0FF-40F7-B2E4-6EDB3F87C306}"/>
    <cellStyle name="Input 10 2 4" xfId="9511" xr:uid="{47B63072-446F-435B-BDDC-6C07FF9948D6}"/>
    <cellStyle name="Input 10 2 4 2" xfId="13915" xr:uid="{9E92E328-FE26-458F-BE91-6C286965D4ED}"/>
    <cellStyle name="Input 10 2 4 3" xfId="14875" xr:uid="{A14B1AA4-33DF-4B90-BBD7-69883BEC0B5B}"/>
    <cellStyle name="Input 10 2 4 4" xfId="15827" xr:uid="{C816D268-BE71-400A-BEFB-8C14ADED5854}"/>
    <cellStyle name="Input 10 2 4 5" xfId="16701" xr:uid="{BCFCD394-AA0A-42E7-9364-2582C5C8BBCA}"/>
    <cellStyle name="Input 10 2 4 6" xfId="17566" xr:uid="{D902A208-3CE7-4F43-BC39-B81DB232B124}"/>
    <cellStyle name="Input 10 2 4 7" xfId="18342" xr:uid="{62B6CDAF-4F44-4CCE-9CB8-5B6E2EAECC90}"/>
    <cellStyle name="Input 10 2 4 8" xfId="19099" xr:uid="{FA63BAFD-7719-438D-B2F6-982986C4E02F}"/>
    <cellStyle name="Input 10 2 5" xfId="12212" xr:uid="{409A7EEF-6D1D-4CE5-BA9A-F44B04460838}"/>
    <cellStyle name="Input 10 2 6" xfId="10651" xr:uid="{16985726-2CF4-41B3-BAE9-7FB60F3DF28F}"/>
    <cellStyle name="Input 10 2 7" xfId="13399" xr:uid="{1A1C6015-A625-4B17-8DEF-6D43DD5E13E3}"/>
    <cellStyle name="Input 10 2 8" xfId="14408" xr:uid="{8B95BD44-FC9D-4A1C-A425-B8DD239C2C71}"/>
    <cellStyle name="Input 10 2 9" xfId="15366" xr:uid="{09D644DB-0DFA-4A94-BAE0-3167283598D4}"/>
    <cellStyle name="Input 10 3" xfId="6999" xr:uid="{DEBEB494-A4F2-495A-81B2-631728198223}"/>
    <cellStyle name="Input 10 3 10" xfId="17334" xr:uid="{6948E564-43B3-4226-8587-5A684D526496}"/>
    <cellStyle name="Input 10 3 2" xfId="8639" xr:uid="{61567056-15F4-46B7-AFBE-4D9988EAD272}"/>
    <cellStyle name="Input 10 3 2 2" xfId="13359" xr:uid="{9603C6B9-3014-4F2F-8F40-29BEA685AB0B}"/>
    <cellStyle name="Input 10 3 2 3" xfId="14373" xr:uid="{058C8020-A7E3-4169-9276-DB930474216F}"/>
    <cellStyle name="Input 10 3 2 4" xfId="15331" xr:uid="{D7D5BC15-C518-4D01-A46C-55E649415006}"/>
    <cellStyle name="Input 10 3 2 5" xfId="16275" xr:uid="{7FD4241A-3D15-4068-9200-ACA33D20C011}"/>
    <cellStyle name="Input 10 3 2 6" xfId="17148" xr:uid="{80ADEED8-6B67-4792-B0BC-EF615821952F}"/>
    <cellStyle name="Input 10 3 2 7" xfId="18013" xr:uid="{6138997E-C3EC-4A0B-97CE-3EB65401A216}"/>
    <cellStyle name="Input 10 3 2 8" xfId="18781" xr:uid="{0C976732-067D-48A2-B600-FF635FB72108}"/>
    <cellStyle name="Input 10 3 3" xfId="9608" xr:uid="{8389B2AB-E93B-4081-BD13-95BFE5ABD8A1}"/>
    <cellStyle name="Input 10 3 3 2" xfId="14012" xr:uid="{892819AE-6F3B-4098-8B28-BE6EDD490F39}"/>
    <cellStyle name="Input 10 3 3 3" xfId="14972" xr:uid="{17B8860B-D144-4CB2-A988-0B62881802DE}"/>
    <cellStyle name="Input 10 3 3 4" xfId="15924" xr:uid="{F42A392D-A6B1-4C6E-A2BC-37156CB109DF}"/>
    <cellStyle name="Input 10 3 3 5" xfId="16798" xr:uid="{4E78E942-7A9B-4D18-A924-3FB22DFFF85E}"/>
    <cellStyle name="Input 10 3 3 6" xfId="17663" xr:uid="{73755B85-74AC-4220-94B1-49C0CCC68114}"/>
    <cellStyle name="Input 10 3 3 7" xfId="18439" xr:uid="{44096040-2B43-4974-BED7-A760060B9A29}"/>
    <cellStyle name="Input 10 3 3 8" xfId="19196" xr:uid="{5DD34E99-D687-47F9-A68D-3E482293E640}"/>
    <cellStyle name="Input 10 3 4" xfId="12330" xr:uid="{8D858512-1E4D-4ADE-A4DA-735FF9F4160A}"/>
    <cellStyle name="Input 10 3 5" xfId="10538" xr:uid="{DE6F8869-EF5B-4BDE-9274-95EAC5F377DC}"/>
    <cellStyle name="Input 10 3 6" xfId="13635" xr:uid="{577ED058-B612-48DE-8AA7-E38A0003DB75}"/>
    <cellStyle name="Input 10 3 7" xfId="14613" xr:uid="{2F5444AD-F126-4ADE-B90C-1815134DDAA1}"/>
    <cellStyle name="Input 10 3 8" xfId="15566" xr:uid="{62046834-05ED-4550-897B-4353AB0DF855}"/>
    <cellStyle name="Input 10 3 9" xfId="16465" xr:uid="{ED7A508C-C037-4649-B765-E31DCD3EE358}"/>
    <cellStyle name="Input 10 4" xfId="7822" xr:uid="{B70F7D34-7D29-4CF0-9963-AC693A2491A8}"/>
    <cellStyle name="Input 10 4 2" xfId="12844" xr:uid="{277C0C90-4A1D-453D-B340-B16B6AC5AD3C}"/>
    <cellStyle name="Input 10 4 3" xfId="12015" xr:uid="{31256904-87F6-4C9C-8C53-988F8684D05B}"/>
    <cellStyle name="Input 10 4 4" xfId="10816" xr:uid="{383CD15E-0C6C-4CE4-B832-BDA69AA9D4CD}"/>
    <cellStyle name="Input 10 4 5" xfId="11602" xr:uid="{4F06B0AB-421B-4E6F-A7FD-6B5CDC2F784D}"/>
    <cellStyle name="Input 10 4 6" xfId="11155" xr:uid="{5D733B34-BC26-41F6-A5A4-99F7E886D703}"/>
    <cellStyle name="Input 10 4 7" xfId="12546" xr:uid="{39D58B6F-92CD-479B-9E26-394957C38312}"/>
    <cellStyle name="Input 10 4 8" xfId="10340" xr:uid="{C59882BF-AEEB-412B-8EAE-2F0E138718AB}"/>
    <cellStyle name="Input 10 5" xfId="7821" xr:uid="{17E5164C-96F6-47EC-B859-9524EC5C8B32}"/>
    <cellStyle name="Input 10 5 2" xfId="12843" xr:uid="{E833FCAE-A736-45CE-833A-9443DF8CED05}"/>
    <cellStyle name="Input 10 5 3" xfId="10129" xr:uid="{3F9F8178-0B69-4F76-BA3D-1DF5C24701C2}"/>
    <cellStyle name="Input 10 5 4" xfId="13691" xr:uid="{81686505-F1A2-4BC6-AD58-553CDB855FC0}"/>
    <cellStyle name="Input 10 5 5" xfId="14659" xr:uid="{A77E58C5-661A-4222-9E1D-2CE35F639874}"/>
    <cellStyle name="Input 10 5 6" xfId="15611" xr:uid="{85BAB4B2-3256-42E7-B7AE-778F8B746B47}"/>
    <cellStyle name="Input 10 5 7" xfId="16496" xr:uid="{A77F1AC7-5A40-4F29-8B1B-6DF0C98EE38B}"/>
    <cellStyle name="Input 10 5 8" xfId="17364" xr:uid="{C06F4D53-1CDA-4E8F-B5BA-466C8EF35A7B}"/>
    <cellStyle name="Input 10 6" xfId="11355" xr:uid="{0EADE602-E1A7-42F8-8670-CA2377914C45}"/>
    <cellStyle name="Input 10 7" xfId="11354" xr:uid="{8D621F08-9D81-4AED-858A-DCF0B301B27E}"/>
    <cellStyle name="Input 10 8" xfId="11368" xr:uid="{48EAB521-88F5-4E0F-9772-93F7736816A9}"/>
    <cellStyle name="Input 10 9" xfId="11341" xr:uid="{5213AA7B-66AB-4C08-8B64-74517251CD94}"/>
    <cellStyle name="Input 11" xfId="5128" xr:uid="{9167FF56-38FC-4936-AA64-AE7924CFF343}"/>
    <cellStyle name="Input 11 10" xfId="11620" xr:uid="{B784777D-7DD2-4F78-8E35-D47EA85FB90B}"/>
    <cellStyle name="Input 11 11" xfId="11137" xr:uid="{BA7080E5-9419-4639-9A62-290CA51B0E38}"/>
    <cellStyle name="Input 11 12" xfId="12049" xr:uid="{E471AB49-D9FB-4C1D-9D1D-1FBE8150AA4E}"/>
    <cellStyle name="Input 11 2" xfId="6860" xr:uid="{11744BA5-833C-46A6-A47E-57C62B002BB5}"/>
    <cellStyle name="Input 11 2 10" xfId="10746" xr:uid="{AA11462F-E7CD-4E06-B47E-A845CFB58F4C}"/>
    <cellStyle name="Input 11 2 11" xfId="12904" xr:uid="{966EC7F4-7D88-4021-8413-F8C2DA3D2929}"/>
    <cellStyle name="Input 11 2 2" xfId="7241" xr:uid="{83E7AC94-58DC-44F8-A30B-53F8C7459B5F}"/>
    <cellStyle name="Input 11 2 2 10" xfId="13023" xr:uid="{4CD16904-3243-48AE-BC98-9F949BB19E78}"/>
    <cellStyle name="Input 11 2 2 2" xfId="8881" xr:uid="{3A50A269-951A-4800-9430-938B15114C97}"/>
    <cellStyle name="Input 11 2 2 2 2" xfId="13532" xr:uid="{2283AF95-621F-40EA-BD84-DB694437D511}"/>
    <cellStyle name="Input 11 2 2 2 3" xfId="14536" xr:uid="{5565413A-83A6-418F-A31B-0AED1EC74E22}"/>
    <cellStyle name="Input 11 2 2 2 4" xfId="15494" xr:uid="{58803623-C2E3-46BF-ACD8-5C718DD62569}"/>
    <cellStyle name="Input 11 2 2 2 5" xfId="16419" xr:uid="{39767BB9-3426-4CAC-89D0-78E5ADFDC770}"/>
    <cellStyle name="Input 11 2 2 2 6" xfId="17290" xr:uid="{E18A1C4B-1B40-4624-A9D9-40D97F90D345}"/>
    <cellStyle name="Input 11 2 2 2 7" xfId="18136" xr:uid="{2C8173E2-C7F7-4399-8F6A-6F0803D8B408}"/>
    <cellStyle name="Input 11 2 2 2 8" xfId="18896" xr:uid="{7FA1FE26-852D-43C5-9C76-3675828BBC0A}"/>
    <cellStyle name="Input 11 2 2 3" xfId="9723" xr:uid="{244A4FAE-7E07-4B88-8EEA-3878F3D8F903}"/>
    <cellStyle name="Input 11 2 2 3 2" xfId="14127" xr:uid="{0F077F8A-FF54-4DA0-9ACC-B40EFE004B01}"/>
    <cellStyle name="Input 11 2 2 3 3" xfId="15087" xr:uid="{506574FD-EBA1-4864-9C35-311916309DFC}"/>
    <cellStyle name="Input 11 2 2 3 4" xfId="16039" xr:uid="{400F905A-29AD-47BA-A307-30F09D6A4BBD}"/>
    <cellStyle name="Input 11 2 2 3 5" xfId="16913" xr:uid="{E0ABB6F0-0E4B-4F47-BA85-CB4B108A3D67}"/>
    <cellStyle name="Input 11 2 2 3 6" xfId="17778" xr:uid="{96905CEB-155D-43BE-BC79-42C2E0126AD5}"/>
    <cellStyle name="Input 11 2 2 3 7" xfId="18554" xr:uid="{B55466E0-C010-4E42-8B21-01B1B4DE8401}"/>
    <cellStyle name="Input 11 2 2 3 8" xfId="19311" xr:uid="{299301BE-57FC-48A0-A104-8EBA7DD43EC7}"/>
    <cellStyle name="Input 11 2 2 4" xfId="12504" xr:uid="{DA9BD0D4-5CC3-438C-B80E-6A44AB5601F4}"/>
    <cellStyle name="Input 11 2 2 5" xfId="10375" xr:uid="{AA886A06-9248-4D73-B622-CEEAFA050F87}"/>
    <cellStyle name="Input 11 2 2 6" xfId="12116" xr:uid="{138A3EBF-1A79-4945-9BD4-5BE998D1C479}"/>
    <cellStyle name="Input 11 2 2 7" xfId="10734" xr:uid="{E36C67AA-2413-4B2B-8A44-193C903EFCBA}"/>
    <cellStyle name="Input 11 2 2 8" xfId="11661" xr:uid="{E2EA54D8-FE72-4D97-9A1D-DA5677BB4C30}"/>
    <cellStyle name="Input 11 2 2 9" xfId="11116" xr:uid="{783C0983-031E-4A0C-947E-B8C2B4634DBA}"/>
    <cellStyle name="Input 11 2 3" xfId="8500" xr:uid="{AAB09C00-6D2F-45B5-8D4C-760C5951226A}"/>
    <cellStyle name="Input 11 2 3 2" xfId="13240" xr:uid="{4672F733-B272-411C-9F7C-02CFD4885B81}"/>
    <cellStyle name="Input 11 2 3 3" xfId="14260" xr:uid="{68B5A0EC-AB43-4FCC-9513-2A2F2DB0D6C7}"/>
    <cellStyle name="Input 11 2 3 4" xfId="15220" xr:uid="{782FF958-DEF8-437B-ADB4-E9EC5CE4BBAB}"/>
    <cellStyle name="Input 11 2 3 5" xfId="16169" xr:uid="{42F8955B-EA57-4E7C-AFB6-000A15D92854}"/>
    <cellStyle name="Input 11 2 3 6" xfId="17042" xr:uid="{E6E54774-A854-4CEC-B666-9FE7AE23FB73}"/>
    <cellStyle name="Input 11 2 3 7" xfId="17907" xr:uid="{924479B3-769E-4454-8D34-03C557D94EC7}"/>
    <cellStyle name="Input 11 2 3 8" xfId="18683" xr:uid="{6B01ECE6-04F4-4A26-AD1D-228937ECBD5F}"/>
    <cellStyle name="Input 11 2 4" xfId="9510" xr:uid="{FAAC2403-CD7A-4C23-A585-5DF9BAD79E09}"/>
    <cellStyle name="Input 11 2 4 2" xfId="13914" xr:uid="{AB719EAA-8740-4894-9560-78EED8FE26EC}"/>
    <cellStyle name="Input 11 2 4 3" xfId="14874" xr:uid="{46CE69BF-1005-4CB7-A05F-BBA0F283F723}"/>
    <cellStyle name="Input 11 2 4 4" xfId="15826" xr:uid="{150F15E6-F4CC-4DB5-8C74-8867D556CB5A}"/>
    <cellStyle name="Input 11 2 4 5" xfId="16700" xr:uid="{F2C86E51-479C-41FE-A457-83539B54D702}"/>
    <cellStyle name="Input 11 2 4 6" xfId="17565" xr:uid="{F1F49410-0C17-437D-BC23-81021DA23603}"/>
    <cellStyle name="Input 11 2 4 7" xfId="18341" xr:uid="{7F8C7517-FA86-4A74-97E3-6FFBD23319EE}"/>
    <cellStyle name="Input 11 2 4 8" xfId="19098" xr:uid="{585BC1EC-4E1E-41FF-972D-190814768EE9}"/>
    <cellStyle name="Input 11 2 5" xfId="12211" xr:uid="{EFFECD6E-17B4-4C0B-A0C0-A00B8C707079}"/>
    <cellStyle name="Input 11 2 6" xfId="10652" xr:uid="{690DC6B6-A9C8-4134-B00A-037E065D1D60}"/>
    <cellStyle name="Input 11 2 7" xfId="12366" xr:uid="{8CE338B2-688B-4039-8AF2-5114DBFB7916}"/>
    <cellStyle name="Input 11 2 8" xfId="10506" xr:uid="{3B54B483-5268-46CD-870A-0BE199EC49A8}"/>
    <cellStyle name="Input 11 2 9" xfId="12104" xr:uid="{2A319F43-1788-405C-AACD-E57C6F964828}"/>
    <cellStyle name="Input 11 3" xfId="7000" xr:uid="{2B11DF7D-28E8-45AF-AD28-6F374ABD9ED8}"/>
    <cellStyle name="Input 11 3 10" xfId="12586" xr:uid="{6A0A679A-A1B4-44BA-95EC-E0E70540F126}"/>
    <cellStyle name="Input 11 3 2" xfId="8640" xr:uid="{868DFBC6-A074-4FD4-8475-134239C60F70}"/>
    <cellStyle name="Input 11 3 2 2" xfId="13360" xr:uid="{09D5E932-E53E-477A-AB28-8BBFE90FDF63}"/>
    <cellStyle name="Input 11 3 2 3" xfId="14374" xr:uid="{3AD8DE2E-A979-409E-8CBB-13ECB2595B8B}"/>
    <cellStyle name="Input 11 3 2 4" xfId="15332" xr:uid="{68A6F168-64A8-41C3-8617-695C0043FC2A}"/>
    <cellStyle name="Input 11 3 2 5" xfId="16276" xr:uid="{B446CD7D-4F5F-42B5-8010-967D2AB67207}"/>
    <cellStyle name="Input 11 3 2 6" xfId="17149" xr:uid="{99948D11-50C2-4E4D-BC7D-BBD2F26A9198}"/>
    <cellStyle name="Input 11 3 2 7" xfId="18014" xr:uid="{B5A16F98-A7EE-4C19-ACE3-82195EFAE2E6}"/>
    <cellStyle name="Input 11 3 2 8" xfId="18782" xr:uid="{83D10280-A487-4A1E-9A27-244BD17C1CED}"/>
    <cellStyle name="Input 11 3 3" xfId="9609" xr:uid="{D16C8FC6-59FC-400E-A81F-5B2EA9650644}"/>
    <cellStyle name="Input 11 3 3 2" xfId="14013" xr:uid="{E1E7DF74-3837-4BC9-9BB3-049C0C5129D8}"/>
    <cellStyle name="Input 11 3 3 3" xfId="14973" xr:uid="{3B04EB74-4607-4396-9C45-CBE87B852E64}"/>
    <cellStyle name="Input 11 3 3 4" xfId="15925" xr:uid="{81839F6D-4A7B-4637-B7FA-6D76011CF112}"/>
    <cellStyle name="Input 11 3 3 5" xfId="16799" xr:uid="{0B45FA72-C677-4990-A2A8-2A812C0327DC}"/>
    <cellStyle name="Input 11 3 3 6" xfId="17664" xr:uid="{9AB2C56D-64CB-478E-9169-7F043C2F0D99}"/>
    <cellStyle name="Input 11 3 3 7" xfId="18440" xr:uid="{7E404A49-CF65-4673-96F1-14373A7C7D73}"/>
    <cellStyle name="Input 11 3 3 8" xfId="19197" xr:uid="{896ABB06-FB68-4455-BA22-BBC6F5345BEB}"/>
    <cellStyle name="Input 11 3 4" xfId="12331" xr:uid="{818C878B-2B9C-46A7-B6A6-66AE57D07DD2}"/>
    <cellStyle name="Input 11 3 5" xfId="10537" xr:uid="{830BFE96-8027-4A35-83B2-5009927D0CD7}"/>
    <cellStyle name="Input 11 3 6" xfId="13131" xr:uid="{4B860D97-0675-4668-9D72-3E5CFF63800C}"/>
    <cellStyle name="Input 11 3 7" xfId="9894" xr:uid="{EB29471C-A9F3-4427-8532-6CDB2A41F82D}"/>
    <cellStyle name="Input 11 3 8" xfId="12166" xr:uid="{C813A2B1-6279-44B2-8FA8-8BF1096474BF}"/>
    <cellStyle name="Input 11 3 9" xfId="10695" xr:uid="{EA6C951F-D155-4949-B1F0-99FC4342D788}"/>
    <cellStyle name="Input 11 4" xfId="7823" xr:uid="{1403898D-521E-46A4-A645-BFE15D2C9C94}"/>
    <cellStyle name="Input 11 4 2" xfId="12845" xr:uid="{1459512C-862E-4456-A60D-B525919B2BC8}"/>
    <cellStyle name="Input 11 4 3" xfId="10128" xr:uid="{122C11EF-1440-4F0D-87E9-DF12A1CFA619}"/>
    <cellStyle name="Input 11 4 4" xfId="13167" xr:uid="{1D127E19-8AC7-4DB3-989A-E008BD37D8EF}"/>
    <cellStyle name="Input 11 4 5" xfId="9866" xr:uid="{EE79D68D-E69F-4E99-88C8-CC278A4EBA48}"/>
    <cellStyle name="Input 11 4 6" xfId="13063" xr:uid="{04CA5794-DAE3-4094-89F5-B629CDC2F98D}"/>
    <cellStyle name="Input 11 4 7" xfId="9941" xr:uid="{19591BBD-AFA4-4619-9E97-890D6ECD7C05}"/>
    <cellStyle name="Input 11 4 8" xfId="12703" xr:uid="{8436AD47-4E24-44B2-8659-DC317141F595}"/>
    <cellStyle name="Input 11 5" xfId="7820" xr:uid="{E9C208E2-9C74-4BAA-A317-1BE392477956}"/>
    <cellStyle name="Input 11 5 2" xfId="12842" xr:uid="{6BA41C50-B1D1-423D-B7A8-357F9479B154}"/>
    <cellStyle name="Input 11 5 3" xfId="10130" xr:uid="{86FE8F0B-1CB2-4600-BDFB-2DCCEE29C2F0}"/>
    <cellStyle name="Input 11 5 4" xfId="12671" xr:uid="{B8D762A0-4487-4F8B-89D6-746DF9AD2627}"/>
    <cellStyle name="Input 11 5 5" xfId="10244" xr:uid="{8E7E845E-D396-41DA-9BFE-F03827FFCD40}"/>
    <cellStyle name="Input 11 5 6" xfId="12386" xr:uid="{418F0ECB-A0FF-453D-BDFA-C4BD5F46D798}"/>
    <cellStyle name="Input 11 5 7" xfId="10489" xr:uid="{17FA8A21-C258-4C15-8E44-6C01457E810E}"/>
    <cellStyle name="Input 11 5 8" xfId="11696" xr:uid="{FD120643-D418-40AC-A90C-4F40E31371EF}"/>
    <cellStyle name="Input 11 6" xfId="11356" xr:uid="{B2EE7257-03C8-4725-B4B2-7F3AC0647313}"/>
    <cellStyle name="Input 11 7" xfId="11353" xr:uid="{8C5B14CC-4A42-40DE-8603-20F6BF97DE62}"/>
    <cellStyle name="Input 11 8" xfId="12036" xr:uid="{43F7FEB3-4D10-4CDE-ADBD-77A5E33AA75B}"/>
    <cellStyle name="Input 11 9" xfId="10796" xr:uid="{4A53CE6F-0E7C-4AFD-8732-0D79D701E30C}"/>
    <cellStyle name="Input 12" xfId="5129" xr:uid="{CA49A2CB-6408-4646-B528-539D4288CBB7}"/>
    <cellStyle name="Input 12 10" xfId="11395" xr:uid="{9AC15532-DC15-4070-99D1-B76634F95CF7}"/>
    <cellStyle name="Input 12 11" xfId="11314" xr:uid="{065A8C17-893A-4E13-BE3D-5A592816DCB7}"/>
    <cellStyle name="Input 12 12" xfId="11414" xr:uid="{5CA76E90-C19E-43A9-B9E5-CAAFA23BDC4A}"/>
    <cellStyle name="Input 12 2" xfId="6859" xr:uid="{606BA355-44AC-4E65-A57D-1B77147E0919}"/>
    <cellStyle name="Input 12 2 10" xfId="12021" xr:uid="{B2A9BF35-97DD-462F-9A44-B4D4A27FE14E}"/>
    <cellStyle name="Input 12 2 11" xfId="10810" xr:uid="{CE78CB47-D232-4AFC-9A88-998F10E4411F}"/>
    <cellStyle name="Input 12 2 2" xfId="7242" xr:uid="{DCA68445-FDB4-4610-B5EA-DEA596468BC5}"/>
    <cellStyle name="Input 12 2 2 10" xfId="13389" xr:uid="{4167447E-A144-4F10-BEFA-FC16B6E8C1F8}"/>
    <cellStyle name="Input 12 2 2 2" xfId="8882" xr:uid="{FF1D5E2A-5CD8-423A-A6D9-7D26DD1FD020}"/>
    <cellStyle name="Input 12 2 2 2 2" xfId="13533" xr:uid="{9207D6C8-7804-478B-B1D5-B80E22FD502A}"/>
    <cellStyle name="Input 12 2 2 2 3" xfId="14537" xr:uid="{B9187167-3C15-42A8-BC58-A84C2ED6E41D}"/>
    <cellStyle name="Input 12 2 2 2 4" xfId="15495" xr:uid="{9CC6F66D-6FE5-4A32-B417-1F83D9CC5AF7}"/>
    <cellStyle name="Input 12 2 2 2 5" xfId="16420" xr:uid="{86283459-CDFD-461D-970C-EDDF83315E0D}"/>
    <cellStyle name="Input 12 2 2 2 6" xfId="17291" xr:uid="{120D17EB-DFEF-4A9C-B8CF-984333C97C31}"/>
    <cellStyle name="Input 12 2 2 2 7" xfId="18137" xr:uid="{CD30C3C6-E295-4660-9ACA-AA109C8A4A72}"/>
    <cellStyle name="Input 12 2 2 2 8" xfId="18897" xr:uid="{12D4F076-A8F7-488E-9A4A-DBD74007C711}"/>
    <cellStyle name="Input 12 2 2 3" xfId="9724" xr:uid="{C64A042A-FB8E-488E-AA66-9A97D2497F97}"/>
    <cellStyle name="Input 12 2 2 3 2" xfId="14128" xr:uid="{70E09AEE-D3E2-4161-B644-E1569FA05DA7}"/>
    <cellStyle name="Input 12 2 2 3 3" xfId="15088" xr:uid="{068A0B8D-EA00-41AA-BD13-49ABBD3E184A}"/>
    <cellStyle name="Input 12 2 2 3 4" xfId="16040" xr:uid="{55DED673-F003-4DCC-A539-586C1EEF2614}"/>
    <cellStyle name="Input 12 2 2 3 5" xfId="16914" xr:uid="{7D48C121-D98A-47ED-8C65-D4DD7AA7F351}"/>
    <cellStyle name="Input 12 2 2 3 6" xfId="17779" xr:uid="{2216AEAD-3126-458E-A88D-5C94BA6A7A14}"/>
    <cellStyle name="Input 12 2 2 3 7" xfId="18555" xr:uid="{998371DC-465C-4816-AFD7-2E4EF2D8115F}"/>
    <cellStyle name="Input 12 2 2 3 8" xfId="19312" xr:uid="{242CB3E1-CDAF-4160-BBEC-FE1BA58DA94D}"/>
    <cellStyle name="Input 12 2 2 4" xfId="12505" xr:uid="{00F1D719-CB33-4AA8-88E6-A12572C4B63A}"/>
    <cellStyle name="Input 12 2 2 5" xfId="10374" xr:uid="{4961C90B-5F90-4D44-991C-A9822325B0F0}"/>
    <cellStyle name="Input 12 2 2 6" xfId="12640" xr:uid="{F481B294-0AF1-4B4D-890E-CF6B3D8549D0}"/>
    <cellStyle name="Input 12 2 2 7" xfId="10269" xr:uid="{04662860-8691-45F5-96B8-BABEA6302431}"/>
    <cellStyle name="Input 12 2 2 8" xfId="11766" xr:uid="{8BD597D7-C3F2-44AE-83BA-4B237A54AC26}"/>
    <cellStyle name="Input 12 2 2 9" xfId="11031" xr:uid="{21CC62DF-D2D9-48AB-99E9-4435DB89BED2}"/>
    <cellStyle name="Input 12 2 3" xfId="8499" xr:uid="{051A379A-CE92-4A56-B26A-0B3158139106}"/>
    <cellStyle name="Input 12 2 3 2" xfId="13239" xr:uid="{A7B22BEB-2966-4A59-9EDE-3348CAE0F266}"/>
    <cellStyle name="Input 12 2 3 3" xfId="14259" xr:uid="{BDA7C27E-12A6-49D7-AED1-D6CD5EA08FC1}"/>
    <cellStyle name="Input 12 2 3 4" xfId="15219" xr:uid="{AB73F085-9F17-49AD-ADBC-961F100489CF}"/>
    <cellStyle name="Input 12 2 3 5" xfId="16168" xr:uid="{5855F1E6-DC71-496D-8B2E-62EE25F154FE}"/>
    <cellStyle name="Input 12 2 3 6" xfId="17041" xr:uid="{8F482E40-0B91-435E-BF1C-1B0AC76BF36C}"/>
    <cellStyle name="Input 12 2 3 7" xfId="17906" xr:uid="{E83D98AC-2745-4BB9-AD0D-4C8FC66DE96D}"/>
    <cellStyle name="Input 12 2 3 8" xfId="18682" xr:uid="{4E6AF214-1AC6-4356-8EAD-E2D7B3E1C622}"/>
    <cellStyle name="Input 12 2 4" xfId="9509" xr:uid="{B4B9948F-0DF7-4570-9033-DB0E203223F8}"/>
    <cellStyle name="Input 12 2 4 2" xfId="13913" xr:uid="{D02BF1DE-0302-4A07-A92F-6DD8EE4173EA}"/>
    <cellStyle name="Input 12 2 4 3" xfId="14873" xr:uid="{51ED9BEF-0CC5-4008-BABD-247EED029BFE}"/>
    <cellStyle name="Input 12 2 4 4" xfId="15825" xr:uid="{F9F9C6EE-EA73-4D0D-B380-6F505E3AC08F}"/>
    <cellStyle name="Input 12 2 4 5" xfId="16699" xr:uid="{5D22433C-1450-4D6F-93B7-9ECA50B830BC}"/>
    <cellStyle name="Input 12 2 4 6" xfId="17564" xr:uid="{8489BB9B-36C7-4BB9-A319-58E17232A4A2}"/>
    <cellStyle name="Input 12 2 4 7" xfId="18340" xr:uid="{68182E3E-6EBD-4F8B-813C-AA218A14261B}"/>
    <cellStyle name="Input 12 2 4 8" xfId="19097" xr:uid="{289F975D-106E-4598-8514-77D5328FE08C}"/>
    <cellStyle name="Input 12 2 5" xfId="12210" xr:uid="{15B2863D-A246-4B2A-8DED-DAE32099D0D1}"/>
    <cellStyle name="Input 12 2 6" xfId="10653" xr:uid="{7B1FC219-114F-459B-AF75-D8BA5C4173BA}"/>
    <cellStyle name="Input 12 2 7" xfId="13031" xr:uid="{9C6AE8CF-D5F7-4F74-9609-5051184478BF}"/>
    <cellStyle name="Input 12 2 8" xfId="9967" xr:uid="{1275035B-9AE5-4D43-A562-1885A89B0A3B}"/>
    <cellStyle name="Input 12 2 9" xfId="12696" xr:uid="{945E50AF-E842-4A9C-B648-AD13A598C9CF}"/>
    <cellStyle name="Input 12 3" xfId="7001" xr:uid="{59DD5185-FCAA-4DBE-84C9-F0F7FFBC72C1}"/>
    <cellStyle name="Input 12 3 10" xfId="15536" xr:uid="{F21D9A39-A02A-4AC1-9070-F6DE4CC7FF8F}"/>
    <cellStyle name="Input 12 3 2" xfId="8641" xr:uid="{C2CEE9EB-E09D-4FD2-853F-580D4F9D965C}"/>
    <cellStyle name="Input 12 3 2 2" xfId="13361" xr:uid="{35DD1A14-7DE1-4BF5-81AB-681F78B3F1E9}"/>
    <cellStyle name="Input 12 3 2 3" xfId="14375" xr:uid="{C9F7174F-8232-4E4D-8F49-0F3EEECA8C92}"/>
    <cellStyle name="Input 12 3 2 4" xfId="15333" xr:uid="{B2BB8FED-ADE9-4043-9EEF-A193B3269763}"/>
    <cellStyle name="Input 12 3 2 5" xfId="16277" xr:uid="{48EFF1EF-7E6C-4FA9-848A-04F8EA528552}"/>
    <cellStyle name="Input 12 3 2 6" xfId="17150" xr:uid="{BF59BF1E-9BFF-4339-9227-879660AD4B67}"/>
    <cellStyle name="Input 12 3 2 7" xfId="18015" xr:uid="{7600E11E-4D30-43BA-9D53-922256D51BE4}"/>
    <cellStyle name="Input 12 3 2 8" xfId="18783" xr:uid="{7714A09F-CA2C-44F8-924B-89B406748B7F}"/>
    <cellStyle name="Input 12 3 3" xfId="9610" xr:uid="{E67E840D-4FEF-44CB-B3BC-AB2C453AACF0}"/>
    <cellStyle name="Input 12 3 3 2" xfId="14014" xr:uid="{D33902BF-2EA3-4CC2-9D94-1F38EB71F69B}"/>
    <cellStyle name="Input 12 3 3 3" xfId="14974" xr:uid="{CCD20DC3-79D9-4046-93E1-9B5A16A35CCA}"/>
    <cellStyle name="Input 12 3 3 4" xfId="15926" xr:uid="{FE16EA3D-AA3C-488C-8284-F821603BF246}"/>
    <cellStyle name="Input 12 3 3 5" xfId="16800" xr:uid="{FE466649-0BAC-428F-96E7-F87AC85BF05A}"/>
    <cellStyle name="Input 12 3 3 6" xfId="17665" xr:uid="{CE602617-8DAD-442B-8701-A43467EE5CDE}"/>
    <cellStyle name="Input 12 3 3 7" xfId="18441" xr:uid="{0BE4CFC2-FA20-43D8-8E38-44D7FD2DE923}"/>
    <cellStyle name="Input 12 3 3 8" xfId="19198" xr:uid="{01E4BF5A-C9EF-45FA-ADE9-44F2C1789718}"/>
    <cellStyle name="Input 12 3 4" xfId="12332" xr:uid="{2A0CEA92-B76B-4178-A004-7A4138118EE6}"/>
    <cellStyle name="Input 12 3 5" xfId="10536" xr:uid="{D1B203BC-491E-4D0E-8FE0-C77B38812EAB}"/>
    <cellStyle name="Input 12 3 6" xfId="12100" xr:uid="{975F8B11-9429-4764-9371-2A80012DA2C1}"/>
    <cellStyle name="Input 12 3 7" xfId="10750" xr:uid="{8682300C-6510-4F3E-BE71-84FBCB0BAE98}"/>
    <cellStyle name="Input 12 3 8" xfId="13602" xr:uid="{8F1ECB89-0D03-47AB-BACE-A4B3CD5C754B}"/>
    <cellStyle name="Input 12 3 9" xfId="14583" xr:uid="{C1FBECE1-7830-4219-B5B5-29D7FE8E31A1}"/>
    <cellStyle name="Input 12 4" xfId="7824" xr:uid="{F818E451-37B5-455A-B96C-D79C4111839D}"/>
    <cellStyle name="Input 12 4 2" xfId="12846" xr:uid="{B89CBA4B-495A-4888-805F-1B9FB31A8320}"/>
    <cellStyle name="Input 12 4 3" xfId="10127" xr:uid="{8AA3F8D9-DCE2-400C-BD47-F023D46D5C2B}"/>
    <cellStyle name="Input 12 4 4" xfId="12031" xr:uid="{FCE7C21E-2E55-4A48-AF04-586965DB10DF}"/>
    <cellStyle name="Input 12 4 5" xfId="10801" xr:uid="{42070716-AD86-424F-9F52-D656F221D83E}"/>
    <cellStyle name="Input 12 4 6" xfId="11615" xr:uid="{09C91D29-20E0-49F2-8BB9-9CC37FF83100}"/>
    <cellStyle name="Input 12 4 7" xfId="11142" xr:uid="{8F7C2669-DB3E-4830-B8B7-B7ECBCA83E5D}"/>
    <cellStyle name="Input 12 4 8" xfId="12870" xr:uid="{23078B78-3698-43F0-862B-2BAAD4CC20AA}"/>
    <cellStyle name="Input 12 5" xfId="7819" xr:uid="{7AB6842F-6871-4DC3-AA76-F6C4FBA0B05F}"/>
    <cellStyle name="Input 12 5 2" xfId="12841" xr:uid="{A565EF32-E3CF-4CF6-A343-8586CD757282}"/>
    <cellStyle name="Input 12 5 3" xfId="10131" xr:uid="{942C1D6E-FB1D-45FF-9C54-B3FC53DBF442}"/>
    <cellStyle name="Input 12 5 4" xfId="12135" xr:uid="{AA545776-00B9-4F2F-9A55-E726F9804D8F}"/>
    <cellStyle name="Input 12 5 5" xfId="10718" xr:uid="{912052A9-AF45-4D60-9181-C767D16067B1}"/>
    <cellStyle name="Input 12 5 6" xfId="13606" xr:uid="{E1C344EF-5C9D-47FD-BC5E-3FEA9746AB53}"/>
    <cellStyle name="Input 12 5 7" xfId="14586" xr:uid="{A8D2EC94-F27F-49B6-9C60-7BA759B5B59E}"/>
    <cellStyle name="Input 12 5 8" xfId="15539" xr:uid="{A649640C-F9C7-4CF0-A186-C7CA3AEB7B7E}"/>
    <cellStyle name="Input 12 6" xfId="11357" xr:uid="{09DCE7D5-46D3-4116-8C9B-F2419D8ABC33}"/>
    <cellStyle name="Input 12 7" xfId="11352" xr:uid="{8B3CFBF7-9758-424E-8253-7335A1E70D01}"/>
    <cellStyle name="Input 12 8" xfId="11376" xr:uid="{4C500092-7F35-4772-9BAB-240C83064DC5}"/>
    <cellStyle name="Input 12 9" xfId="11333" xr:uid="{7ABC0DB3-833D-40C6-8EA1-814DEFF4BCD0}"/>
    <cellStyle name="Input 13" xfId="5130" xr:uid="{3850C751-62EC-48A7-A2C0-9A3989AA2473}"/>
    <cellStyle name="Input 13 10" xfId="11396" xr:uid="{3EE9F940-F7DC-4D43-B9B6-354EA6290D6E}"/>
    <cellStyle name="Input 13 11" xfId="11313" xr:uid="{7CDC656D-CFDE-4ECC-9BD7-042EAC7E30A5}"/>
    <cellStyle name="Input 13 12" xfId="11415" xr:uid="{EA2EA3DA-3F49-4BFD-A82C-43086AF4104E}"/>
    <cellStyle name="Input 13 2" xfId="6858" xr:uid="{30E161EB-0EF7-4C67-A690-2B39838688C2}"/>
    <cellStyle name="Input 13 2 10" xfId="16445" xr:uid="{EA80B2F5-7270-4FC2-BF9F-9DD903B28654}"/>
    <cellStyle name="Input 13 2 11" xfId="17316" xr:uid="{AEB36083-AC15-4512-9EA5-855C8E619BD8}"/>
    <cellStyle name="Input 13 2 2" xfId="7243" xr:uid="{300440B1-A894-4D1B-9771-7B3DEC418077}"/>
    <cellStyle name="Input 13 2 2 10" xfId="17351" xr:uid="{C9158EDE-835E-49B2-A4AB-66FEBE9732E0}"/>
    <cellStyle name="Input 13 2 2 2" xfId="8883" xr:uid="{A3F2E87A-824A-42E1-9726-88BDE75C8CFB}"/>
    <cellStyle name="Input 13 2 2 2 2" xfId="13534" xr:uid="{1E2D97AC-2379-4E17-BA41-DCFD298A59EA}"/>
    <cellStyle name="Input 13 2 2 2 3" xfId="14538" xr:uid="{D272F149-3456-4217-86BD-848B5F0751B7}"/>
    <cellStyle name="Input 13 2 2 2 4" xfId="15496" xr:uid="{B60D2BEA-2CD0-4508-8ED3-C003817858A9}"/>
    <cellStyle name="Input 13 2 2 2 5" xfId="16421" xr:uid="{7F6D6550-B53F-4B44-8208-598E0E933AFC}"/>
    <cellStyle name="Input 13 2 2 2 6" xfId="17292" xr:uid="{281D5276-7771-4A9F-991D-9146C4232553}"/>
    <cellStyle name="Input 13 2 2 2 7" xfId="18138" xr:uid="{1DD00FE7-C6B9-4F11-B3CB-54312AADAAAD}"/>
    <cellStyle name="Input 13 2 2 2 8" xfId="18898" xr:uid="{58EFE596-9419-4BAA-A7A5-9CC0575F6D54}"/>
    <cellStyle name="Input 13 2 2 3" xfId="9725" xr:uid="{2CF88C3F-94A5-438D-B623-E5F4EF236E17}"/>
    <cellStyle name="Input 13 2 2 3 2" xfId="14129" xr:uid="{26A6DE9A-F7EF-435B-BBC9-B90D890C0C70}"/>
    <cellStyle name="Input 13 2 2 3 3" xfId="15089" xr:uid="{F5CBA6FA-1A05-40B3-9959-44866959EEF1}"/>
    <cellStyle name="Input 13 2 2 3 4" xfId="16041" xr:uid="{DD5C2649-A7EF-4154-B7D8-3F2F694EE16E}"/>
    <cellStyle name="Input 13 2 2 3 5" xfId="16915" xr:uid="{DE73BBE3-BB96-41D1-B3BF-96E4921F3A1B}"/>
    <cellStyle name="Input 13 2 2 3 6" xfId="17780" xr:uid="{046DA4FC-3F4F-443B-A53C-E3F21AFDA7C6}"/>
    <cellStyle name="Input 13 2 2 3 7" xfId="18556" xr:uid="{22CCE484-5450-4444-A786-D49B4F7F3FB3}"/>
    <cellStyle name="Input 13 2 2 3 8" xfId="19313" xr:uid="{A6AB693F-FCFE-4BDF-8EDE-22E09620CAC9}"/>
    <cellStyle name="Input 13 2 2 4" xfId="12506" xr:uid="{F3BF25B7-A360-4C08-AD02-15DD0601D067}"/>
    <cellStyle name="Input 13 2 2 5" xfId="10373" xr:uid="{9F2440CD-3601-48D8-8D5B-549B5F498067}"/>
    <cellStyle name="Input 13 2 2 6" xfId="13659" xr:uid="{1780F248-6314-4C96-819B-4C738261F3A7}"/>
    <cellStyle name="Input 13 2 2 7" xfId="14635" xr:uid="{F86A9C21-3724-4413-A742-CC14719FAA93}"/>
    <cellStyle name="Input 13 2 2 8" xfId="15587" xr:uid="{5756F93F-97B9-4CA3-A91A-EAF1ED6ADF14}"/>
    <cellStyle name="Input 13 2 2 9" xfId="16482" xr:uid="{8DCF23C6-508D-46E3-BE32-35932021FEF9}"/>
    <cellStyle name="Input 13 2 3" xfId="8498" xr:uid="{9788F9DB-6629-4D65-B50C-28261007A283}"/>
    <cellStyle name="Input 13 2 3 2" xfId="13238" xr:uid="{4FC92703-AFDE-4BF9-B2C4-555904A7F10F}"/>
    <cellStyle name="Input 13 2 3 3" xfId="14258" xr:uid="{ABD22A7E-AD22-4B31-BED2-D2061534DE44}"/>
    <cellStyle name="Input 13 2 3 4" xfId="15218" xr:uid="{AB7D1A4F-E64F-4408-AC13-9E7E8081757A}"/>
    <cellStyle name="Input 13 2 3 5" xfId="16167" xr:uid="{BB377C17-063E-4CE7-9524-1962D086D3FF}"/>
    <cellStyle name="Input 13 2 3 6" xfId="17040" xr:uid="{207A90DE-926D-48E3-BA98-D17E75A0FF3E}"/>
    <cellStyle name="Input 13 2 3 7" xfId="17905" xr:uid="{759C3C82-593F-4D92-93B6-F257C993A412}"/>
    <cellStyle name="Input 13 2 3 8" xfId="18681" xr:uid="{48529F36-4323-42BD-A20C-04996EC4068D}"/>
    <cellStyle name="Input 13 2 4" xfId="9508" xr:uid="{36C26EDD-C065-40D5-B39B-A2E9984DEF3E}"/>
    <cellStyle name="Input 13 2 4 2" xfId="13912" xr:uid="{FF185E37-4D57-4754-8F5D-3F6EDA3F0EBF}"/>
    <cellStyle name="Input 13 2 4 3" xfId="14872" xr:uid="{E5022D02-34EA-439D-BCD2-CA2FBF06C1F2}"/>
    <cellStyle name="Input 13 2 4 4" xfId="15824" xr:uid="{480B4C83-A432-441A-B92C-6856C2978049}"/>
    <cellStyle name="Input 13 2 4 5" xfId="16698" xr:uid="{EB5570F9-BE70-4756-BEA6-2B98E9A3B4C7}"/>
    <cellStyle name="Input 13 2 4 6" xfId="17563" xr:uid="{F257B075-EA3A-4C2C-941F-0862B21B4603}"/>
    <cellStyle name="Input 13 2 4 7" xfId="18339" xr:uid="{FEBB2C83-D31A-4D4F-8582-B450229A0597}"/>
    <cellStyle name="Input 13 2 4 8" xfId="19096" xr:uid="{2A1F94DA-846E-4C5A-8560-4CE6F89E616C}"/>
    <cellStyle name="Input 13 2 5" xfId="12209" xr:uid="{DE095925-5312-40DC-91EF-817F481B74A9}"/>
    <cellStyle name="Input 13 2 6" xfId="10654" xr:uid="{A2F58081-884A-461B-A140-9CC0E13B1EA3}"/>
    <cellStyle name="Input 13 2 7" xfId="13615" xr:uid="{F53C677A-14F6-466A-B7E0-82E71D83FE32}"/>
    <cellStyle name="Input 13 2 8" xfId="14593" xr:uid="{8C0DD6CD-1163-4139-9800-0DF39064C871}"/>
    <cellStyle name="Input 13 2 9" xfId="15546" xr:uid="{7DE64C65-04AE-446D-901A-4881FF9B65B0}"/>
    <cellStyle name="Input 13 3" xfId="7002" xr:uid="{040FFE65-61AE-407F-8EF9-127E194AFAAF}"/>
    <cellStyle name="Input 13 3 10" xfId="15380" xr:uid="{77382C7B-2122-4D5B-97BA-FC1E1C1A6642}"/>
    <cellStyle name="Input 13 3 2" xfId="8642" xr:uid="{4E83B27A-EF35-4E3F-A0E2-7BE1A64D39ED}"/>
    <cellStyle name="Input 13 3 2 2" xfId="13362" xr:uid="{40B870F8-20B0-49B3-A26F-B6D34AEB0AA8}"/>
    <cellStyle name="Input 13 3 2 3" xfId="14376" xr:uid="{1315DC17-9C08-4017-8FBC-5213E90F9AD9}"/>
    <cellStyle name="Input 13 3 2 4" xfId="15334" xr:uid="{855E26FA-361A-4A69-961E-AD15AB30E93D}"/>
    <cellStyle name="Input 13 3 2 5" xfId="16278" xr:uid="{71DB27FC-DCDA-4290-AB5B-D45398157651}"/>
    <cellStyle name="Input 13 3 2 6" xfId="17151" xr:uid="{31C6F80D-91C1-4808-AB6F-248C85AF88E0}"/>
    <cellStyle name="Input 13 3 2 7" xfId="18016" xr:uid="{3149AAEF-41AB-42BC-834C-8E5B7A127B9A}"/>
    <cellStyle name="Input 13 3 2 8" xfId="18784" xr:uid="{D7B51B49-EF26-4E8C-A2AA-29B6A5AB1459}"/>
    <cellStyle name="Input 13 3 3" xfId="9611" xr:uid="{08DED87E-AD84-4AFC-9514-5E7D4A310EBC}"/>
    <cellStyle name="Input 13 3 3 2" xfId="14015" xr:uid="{477A522E-7D7B-4270-BDD1-D217198E8416}"/>
    <cellStyle name="Input 13 3 3 3" xfId="14975" xr:uid="{C4C93950-A5A2-4419-8009-D4BF8DF92686}"/>
    <cellStyle name="Input 13 3 3 4" xfId="15927" xr:uid="{E840267F-C064-4B5A-860E-E30EFDE7167E}"/>
    <cellStyle name="Input 13 3 3 5" xfId="16801" xr:uid="{85363866-4682-4CE3-84AD-7BD158B532D5}"/>
    <cellStyle name="Input 13 3 3 6" xfId="17666" xr:uid="{ADBCCFD9-B88B-4834-BAA6-FC5B8524F7BE}"/>
    <cellStyle name="Input 13 3 3 7" xfId="18442" xr:uid="{C080FCAB-0CFD-44E6-B890-55136101ED68}"/>
    <cellStyle name="Input 13 3 3 8" xfId="19199" xr:uid="{02088C26-59B1-4697-A8CF-67EB32A38999}"/>
    <cellStyle name="Input 13 3 4" xfId="12333" xr:uid="{E5D96246-0CEA-4F30-A63F-CD643A847023}"/>
    <cellStyle name="Input 13 3 5" xfId="10535" xr:uid="{F19D2292-0CFD-4F7F-8B7F-D2BB47EF4ED1}"/>
    <cellStyle name="Input 13 3 6" xfId="12615" xr:uid="{F66938BF-C28E-455F-B299-46C1D30124C0}"/>
    <cellStyle name="Input 13 3 7" xfId="10288" xr:uid="{08CF72F4-A5BA-42FC-A76D-245E792837D6}"/>
    <cellStyle name="Input 13 3 8" xfId="13414" xr:uid="{2A01F013-B26E-450A-934D-C65C405BCF29}"/>
    <cellStyle name="Input 13 3 9" xfId="14422" xr:uid="{80CB63A1-09DD-4A81-B66D-0485D6F7403A}"/>
    <cellStyle name="Input 13 4" xfId="7825" xr:uid="{AD938775-3585-45EF-A89B-23593A712458}"/>
    <cellStyle name="Input 13 4 2" xfId="12847" xr:uid="{1DDA2A4D-C983-4F46-95DD-67AA638F4E86}"/>
    <cellStyle name="Input 13 4 3" xfId="10126" xr:uid="{15949DF6-2FCC-402E-9C2C-60C8E2D009AE}"/>
    <cellStyle name="Input 13 4 4" xfId="11994" xr:uid="{150882C5-1FF1-4682-BA75-9D15A6DA4CDA}"/>
    <cellStyle name="Input 13 4 5" xfId="10833" xr:uid="{BC0F6A0E-FE26-47A1-8EA5-ED0A1FAB1824}"/>
    <cellStyle name="Input 13 4 6" xfId="11587" xr:uid="{1E36EA1D-0F3F-42BA-984D-443DF1338FBE}"/>
    <cellStyle name="Input 13 4 7" xfId="11168" xr:uid="{AF88089A-95F4-4923-9763-148B275F5AA9}"/>
    <cellStyle name="Input 13 4 8" xfId="13020" xr:uid="{DD6E4736-42EA-4F9A-8F02-7FFEABE7A382}"/>
    <cellStyle name="Input 13 5" xfId="7818" xr:uid="{AEA00867-5846-47F1-B898-F90AD07497E6}"/>
    <cellStyle name="Input 13 5 2" xfId="12840" xr:uid="{A9A1378A-E791-4EA4-AFB7-FDFAD9C602AC}"/>
    <cellStyle name="Input 13 5 3" xfId="10132" xr:uid="{1FA4BFB5-2685-4F03-9139-130FCA758F2B}"/>
    <cellStyle name="Input 13 5 4" xfId="11946" xr:uid="{ADE44C62-747E-4CFB-8C92-07459D543349}"/>
    <cellStyle name="Input 13 5 5" xfId="10869" xr:uid="{EF0F526A-BAF3-4033-A265-7AD680EF3648}"/>
    <cellStyle name="Input 13 5 6" xfId="11551" xr:uid="{86DCEF69-263F-4518-9AD2-6BDC217E2099}"/>
    <cellStyle name="Input 13 5 7" xfId="11186" xr:uid="{42EEC651-67DE-46F2-B994-71D1D5CF7383}"/>
    <cellStyle name="Input 13 5 8" xfId="11427" xr:uid="{914B4396-8749-4EC6-BB0F-17A9513FAE64}"/>
    <cellStyle name="Input 13 6" xfId="11358" xr:uid="{C45EFB6D-0E0A-4109-8139-CBAA08DAB435}"/>
    <cellStyle name="Input 13 7" xfId="11351" xr:uid="{5092CE3F-C924-4399-82AD-56307BBEFBB5}"/>
    <cellStyle name="Input 13 8" xfId="11377" xr:uid="{4194E4F7-6AA0-4903-85F1-F0F6398EAB15}"/>
    <cellStyle name="Input 13 9" xfId="11332" xr:uid="{A5048F9B-9AF0-4932-818F-849567DC4D4A}"/>
    <cellStyle name="Input 14" xfId="5131" xr:uid="{1E907CEF-6713-44BC-907F-55A45F9EF38E}"/>
    <cellStyle name="Input 14 10" xfId="11397" xr:uid="{EEAC6540-A8E0-4B2B-8A14-FB5B328186DC}"/>
    <cellStyle name="Input 14 11" xfId="11312" xr:uid="{0AEAF84A-9D4A-4D3F-8E6B-F38E5CF92AF3}"/>
    <cellStyle name="Input 14 12" xfId="11416" xr:uid="{86F9FF10-9AA0-4FD9-B809-444DEE7D8965}"/>
    <cellStyle name="Input 14 2" xfId="6857" xr:uid="{0608B268-B985-4B03-9DEC-0FFA86328869}"/>
    <cellStyle name="Input 14 2 10" xfId="11044" xr:uid="{80F8D853-B855-45A9-AE9F-AFE475B6E853}"/>
    <cellStyle name="Input 14 2 11" xfId="13026" xr:uid="{DDE4B967-B5C4-4B83-ADA2-00B6040FEB44}"/>
    <cellStyle name="Input 14 2 2" xfId="7244" xr:uid="{CB40A816-3153-46B6-AC26-1667DA248AB8}"/>
    <cellStyle name="Input 14 2 2 10" xfId="13108" xr:uid="{33FB194B-AB42-4AEF-A17C-FBEE54112050}"/>
    <cellStyle name="Input 14 2 2 2" xfId="8884" xr:uid="{2012FE43-2D81-420C-BEBF-0B7D7F44084C}"/>
    <cellStyle name="Input 14 2 2 2 2" xfId="13535" xr:uid="{9BE55B4B-7EFE-44CC-ADFE-C2AF343AE5FF}"/>
    <cellStyle name="Input 14 2 2 2 3" xfId="14539" xr:uid="{A6940639-CC8A-46D8-8CBA-3871B70F4DE9}"/>
    <cellStyle name="Input 14 2 2 2 4" xfId="15497" xr:uid="{2C7973D0-4CA5-44AF-BEEA-46E9E8946C9A}"/>
    <cellStyle name="Input 14 2 2 2 5" xfId="16422" xr:uid="{B1A37553-8905-4521-8105-01C69A18C4F7}"/>
    <cellStyle name="Input 14 2 2 2 6" xfId="17293" xr:uid="{EB5B403B-A6B9-4679-9DC7-6E1AD6D84950}"/>
    <cellStyle name="Input 14 2 2 2 7" xfId="18139" xr:uid="{C8A53BBD-21E0-48FD-B43A-CCB229215810}"/>
    <cellStyle name="Input 14 2 2 2 8" xfId="18899" xr:uid="{57290973-FFFB-4CA3-865C-802046F9D4A3}"/>
    <cellStyle name="Input 14 2 2 3" xfId="9726" xr:uid="{6A2A6E76-6CE8-4820-A0FC-82BAF8E1A6CF}"/>
    <cellStyle name="Input 14 2 2 3 2" xfId="14130" xr:uid="{78A60081-9FA5-487A-A7DA-0C95C5FF06EE}"/>
    <cellStyle name="Input 14 2 2 3 3" xfId="15090" xr:uid="{12A38E3A-F0E8-4104-88A6-A6F88A4D1352}"/>
    <cellStyle name="Input 14 2 2 3 4" xfId="16042" xr:uid="{AD7149BB-520D-4B3C-BB78-67D3CA198B22}"/>
    <cellStyle name="Input 14 2 2 3 5" xfId="16916" xr:uid="{9915CA8A-2117-455B-875D-12D82839A3B6}"/>
    <cellStyle name="Input 14 2 2 3 6" xfId="17781" xr:uid="{58A546AA-B49C-4069-B1BD-2DA2592A0800}"/>
    <cellStyle name="Input 14 2 2 3 7" xfId="18557" xr:uid="{B603BD2D-A370-4711-97AD-E18394C6738A}"/>
    <cellStyle name="Input 14 2 2 3 8" xfId="19314" xr:uid="{11FE7F20-F9CB-4616-892D-61BE8C717B59}"/>
    <cellStyle name="Input 14 2 2 4" xfId="12507" xr:uid="{D0BCBC54-D55D-43AC-BE7D-7F5B40D5BD02}"/>
    <cellStyle name="Input 14 2 2 5" xfId="10372" xr:uid="{01686A43-34B8-4EDF-8DE3-A51F09C8A65A}"/>
    <cellStyle name="Input 14 2 2 6" xfId="13148" xr:uid="{4A021987-CE3F-43ED-9C9D-8C46303B471C}"/>
    <cellStyle name="Input 14 2 2 7" xfId="9880" xr:uid="{97165356-7C80-491D-8D51-35679BB993D5}"/>
    <cellStyle name="Input 14 2 2 8" xfId="12168" xr:uid="{85E0457D-83A4-47B5-B78C-E7903AB49790}"/>
    <cellStyle name="Input 14 2 2 9" xfId="10693" xr:uid="{23A40D82-FF03-49E2-AFC8-4DBF0DA328C7}"/>
    <cellStyle name="Input 14 2 3" xfId="8497" xr:uid="{ABEF5B67-C998-4643-8807-7031115BF739}"/>
    <cellStyle name="Input 14 2 3 2" xfId="13237" xr:uid="{3676435B-7019-41EB-8B93-EE73B652064D}"/>
    <cellStyle name="Input 14 2 3 3" xfId="14257" xr:uid="{4D086412-3F00-4296-833B-29BB329153FA}"/>
    <cellStyle name="Input 14 2 3 4" xfId="15217" xr:uid="{DC840F21-6C71-417F-9ACF-5E2A8B9DCE7E}"/>
    <cellStyle name="Input 14 2 3 5" xfId="16166" xr:uid="{583F7B28-D369-4083-9181-EDC609656C09}"/>
    <cellStyle name="Input 14 2 3 6" xfId="17039" xr:uid="{284BC9AE-85BC-428B-81A1-E91061B6315D}"/>
    <cellStyle name="Input 14 2 3 7" xfId="17904" xr:uid="{A4B78EFA-519A-4C21-874C-C69D11CA1C68}"/>
    <cellStyle name="Input 14 2 3 8" xfId="18680" xr:uid="{96675773-DC9B-4140-AC7E-D0F5D3D6D379}"/>
    <cellStyle name="Input 14 2 4" xfId="9507" xr:uid="{34CE78F5-8FC7-485D-8BCE-A18EA4EF140F}"/>
    <cellStyle name="Input 14 2 4 2" xfId="13911" xr:uid="{88D7A35F-5C8B-4966-B1F7-A5C5F168EA94}"/>
    <cellStyle name="Input 14 2 4 3" xfId="14871" xr:uid="{19394DB2-52C1-4911-8A99-C6E4663A0092}"/>
    <cellStyle name="Input 14 2 4 4" xfId="15823" xr:uid="{F432B0BB-5419-451B-B7E4-4856BBB86393}"/>
    <cellStyle name="Input 14 2 4 5" xfId="16697" xr:uid="{28FB0674-52BA-4A8A-A408-19590C296570}"/>
    <cellStyle name="Input 14 2 4 6" xfId="17562" xr:uid="{EFDEAA40-3E71-4DC2-8724-7DEF3230C65E}"/>
    <cellStyle name="Input 14 2 4 7" xfId="18338" xr:uid="{E3E7CC96-71CE-440D-8D29-4EC9E70B6134}"/>
    <cellStyle name="Input 14 2 4 8" xfId="19095" xr:uid="{9D78084E-40FE-4988-A256-761D25DC6553}"/>
    <cellStyle name="Input 14 2 5" xfId="12208" xr:uid="{BFF6DF6D-D430-4557-BA4E-352E28F9ECFB}"/>
    <cellStyle name="Input 14 2 6" xfId="10655" xr:uid="{8F220FB7-0FF8-4B5A-9E3D-DA0C350CED25}"/>
    <cellStyle name="Input 14 2 7" xfId="12593" xr:uid="{8A012769-BA10-41DF-8CF4-DA1A93959570}"/>
    <cellStyle name="Input 14 2 8" xfId="10309" xr:uid="{4E1F327A-5393-4899-B9B4-E9AC77B6E4DC}"/>
    <cellStyle name="Input 14 2 9" xfId="11751" xr:uid="{8353A76E-4B56-4803-B916-B78C4AD74E2A}"/>
    <cellStyle name="Input 14 3" xfId="7003" xr:uid="{369A17D3-7B1A-422C-AFCE-2F44346AC059}"/>
    <cellStyle name="Input 14 3 10" xfId="17335" xr:uid="{71790306-FB70-4A1C-B832-6254D6BFD0E3}"/>
    <cellStyle name="Input 14 3 2" xfId="8643" xr:uid="{B95DBDB0-537A-4633-8911-A373ED285866}"/>
    <cellStyle name="Input 14 3 2 2" xfId="13363" xr:uid="{37CB6EE7-FAB8-40E4-9EA2-837D889E69EE}"/>
    <cellStyle name="Input 14 3 2 3" xfId="14377" xr:uid="{E815343A-8B42-48A6-B659-D9F27DE415C1}"/>
    <cellStyle name="Input 14 3 2 4" xfId="15335" xr:uid="{C69EE038-0703-429D-8E99-AEBB3BD44F60}"/>
    <cellStyle name="Input 14 3 2 5" xfId="16279" xr:uid="{7EAB147E-74B4-48FB-AC05-C8779D69C8EA}"/>
    <cellStyle name="Input 14 3 2 6" xfId="17152" xr:uid="{647CF586-D016-4A86-B0E0-61E11A62CCF1}"/>
    <cellStyle name="Input 14 3 2 7" xfId="18017" xr:uid="{612A7245-864C-4BFD-A497-9880292EA3AB}"/>
    <cellStyle name="Input 14 3 2 8" xfId="18785" xr:uid="{CD984950-BF0A-4C5D-8AD9-D5B136413736}"/>
    <cellStyle name="Input 14 3 3" xfId="9612" xr:uid="{C941C654-A168-48E7-9197-E61A862641A8}"/>
    <cellStyle name="Input 14 3 3 2" xfId="14016" xr:uid="{8A55445D-2AF6-4DAF-A1B7-F3A27B30407F}"/>
    <cellStyle name="Input 14 3 3 3" xfId="14976" xr:uid="{14F9309E-8B22-4866-BBA5-3D1B405641DD}"/>
    <cellStyle name="Input 14 3 3 4" xfId="15928" xr:uid="{C9949D20-07BC-4AC0-9E91-5952496C26D8}"/>
    <cellStyle name="Input 14 3 3 5" xfId="16802" xr:uid="{CDD737E5-8BE5-42B2-926B-2E3E65C479CA}"/>
    <cellStyle name="Input 14 3 3 6" xfId="17667" xr:uid="{2F335A5D-0676-45F3-AF8A-E53BFEFB5F7C}"/>
    <cellStyle name="Input 14 3 3 7" xfId="18443" xr:uid="{CA61131A-7B3C-4E4C-A29F-C8F02D9016A5}"/>
    <cellStyle name="Input 14 3 3 8" xfId="19200" xr:uid="{9F7FE466-0A2C-406D-9CEE-DB35C11881BA}"/>
    <cellStyle name="Input 14 3 4" xfId="12334" xr:uid="{28782D4B-5F38-4251-8FA3-99416C908391}"/>
    <cellStyle name="Input 14 3 5" xfId="10534" xr:uid="{C4A19A75-55A6-4A50-9814-DD71F9EF1276}"/>
    <cellStyle name="Input 14 3 6" xfId="13636" xr:uid="{F16D0E72-D30B-4B72-BF57-7F5F947C3A1C}"/>
    <cellStyle name="Input 14 3 7" xfId="14614" xr:uid="{8C4A5902-99CA-41A4-B9E8-FF548219E808}"/>
    <cellStyle name="Input 14 3 8" xfId="15567" xr:uid="{F22F84E3-F3C2-4191-AB7B-1E8CC3083C48}"/>
    <cellStyle name="Input 14 3 9" xfId="16466" xr:uid="{BE7AC07B-83F1-4E0D-BB75-10E2EF0D46BB}"/>
    <cellStyle name="Input 14 4" xfId="7826" xr:uid="{F0429C70-39B3-4C52-8CB1-3AF30642DA1F}"/>
    <cellStyle name="Input 14 4 2" xfId="12848" xr:uid="{54BD44AF-151B-463F-82B3-032DA652AACE}"/>
    <cellStyle name="Input 14 4 3" xfId="10125" xr:uid="{724F216E-E063-4E3D-A969-9FE561F40F95}"/>
    <cellStyle name="Input 14 4 4" xfId="12672" xr:uid="{E343DC4C-3C2C-4A20-8CEB-216C29F10918}"/>
    <cellStyle name="Input 14 4 5" xfId="10243" xr:uid="{319F1D7A-3381-47F4-A6D1-75C8E34A4A88}"/>
    <cellStyle name="Input 14 4 6" xfId="13417" xr:uid="{E8AC3549-DF1D-4373-A658-889E99D00EFC}"/>
    <cellStyle name="Input 14 4 7" xfId="14424" xr:uid="{CF22567C-9CE9-476F-BDE3-CB04298BE714}"/>
    <cellStyle name="Input 14 4 8" xfId="15382" xr:uid="{51D4CB96-C7E9-4E5F-9D84-3811C9616963}"/>
    <cellStyle name="Input 14 5" xfId="7817" xr:uid="{D0DEF271-214F-475C-8E3B-8D96607E3100}"/>
    <cellStyle name="Input 14 5 2" xfId="12839" xr:uid="{C5B27C79-A708-4B52-886E-85DA0A27D5E6}"/>
    <cellStyle name="Input 14 5 3" xfId="10133" xr:uid="{7FF6E1E8-63AD-4BD5-A98B-B492109CE5D4}"/>
    <cellStyle name="Input 14 5 4" xfId="13166" xr:uid="{5B5D1795-F82A-4043-A801-C2A7074DF527}"/>
    <cellStyle name="Input 14 5 5" xfId="9867" xr:uid="{D06521D7-1C0C-43CB-AD85-98FCFC0F545D}"/>
    <cellStyle name="Input 14 5 6" xfId="13503" xr:uid="{87F3D900-60A7-490C-B5CF-F4B1EF87FA03}"/>
    <cellStyle name="Input 14 5 7" xfId="14509" xr:uid="{13D5E988-14D6-46E7-AFF0-058A16A7202B}"/>
    <cellStyle name="Input 14 5 8" xfId="15467" xr:uid="{4758BA6E-6439-4B28-8C18-7F05BD49921E}"/>
    <cellStyle name="Input 14 6" xfId="11359" xr:uid="{4C71C32F-C694-47E9-A33E-B2F8E60D185C}"/>
    <cellStyle name="Input 14 7" xfId="11350" xr:uid="{1017D54D-4357-4360-99E0-EAF3EBF5F37E}"/>
    <cellStyle name="Input 14 8" xfId="11378" xr:uid="{4904A469-A305-4BB0-A7DB-8E5F8856E48D}"/>
    <cellStyle name="Input 14 9" xfId="11331" xr:uid="{52E25301-631C-4469-9FED-4C1988418B2B}"/>
    <cellStyle name="Input 15" xfId="5132" xr:uid="{9BCF808E-69BD-4C5B-B956-356AA2A68E80}"/>
    <cellStyle name="Input 15 10" xfId="11398" xr:uid="{CE4F3562-6727-40AF-9EFB-B3F642936140}"/>
    <cellStyle name="Input 15 11" xfId="11311" xr:uid="{3221C5AE-9AC6-4B62-B1B7-4A4DE344ECBA}"/>
    <cellStyle name="Input 15 12" xfId="11417" xr:uid="{AB0A809F-F8F6-4506-BEF0-356AB4F69C1D}"/>
    <cellStyle name="Input 15 2" xfId="6856" xr:uid="{82DBDFDF-9C2A-4145-AD3A-9FC8FDA57BC9}"/>
    <cellStyle name="Input 15 2 10" xfId="11183" xr:uid="{DC22B5A0-CF87-4933-985D-04B2B4001B56}"/>
    <cellStyle name="Input 15 2 11" xfId="13566" xr:uid="{F369CD65-6195-4C30-B1CC-66C96E3BDEDF}"/>
    <cellStyle name="Input 15 2 2" xfId="7245" xr:uid="{B4FB8885-F9FA-44E6-967F-A6200023B7ED}"/>
    <cellStyle name="Input 15 2 2 10" xfId="11638" xr:uid="{158811DA-8470-4823-A83B-F7E3C19D86EF}"/>
    <cellStyle name="Input 15 2 2 2" xfId="8885" xr:uid="{1F9DA46A-484F-4355-A694-8D7ECAE2BC51}"/>
    <cellStyle name="Input 15 2 2 2 2" xfId="13536" xr:uid="{AAC1C5E7-4978-48AD-92A2-CA097DFB4BCA}"/>
    <cellStyle name="Input 15 2 2 2 3" xfId="14540" xr:uid="{3A8D437D-F924-4AFA-B4A6-80B474690568}"/>
    <cellStyle name="Input 15 2 2 2 4" xfId="15498" xr:uid="{CAFC18A6-4BFD-4394-B40B-A67D89E9C6D7}"/>
    <cellStyle name="Input 15 2 2 2 5" xfId="16423" xr:uid="{2DDA4027-C35C-4CBB-A3D6-33277F60EBB1}"/>
    <cellStyle name="Input 15 2 2 2 6" xfId="17294" xr:uid="{726EA827-3F0A-4744-9D64-6670E3F8EFF6}"/>
    <cellStyle name="Input 15 2 2 2 7" xfId="18140" xr:uid="{487F9ED1-5102-48DE-8688-753E55C09D4C}"/>
    <cellStyle name="Input 15 2 2 2 8" xfId="18900" xr:uid="{9113450E-EB4F-456C-BDC8-025A9986DBFF}"/>
    <cellStyle name="Input 15 2 2 3" xfId="9727" xr:uid="{616E1C28-A43F-42DA-A45A-ECE678A0FC0E}"/>
    <cellStyle name="Input 15 2 2 3 2" xfId="14131" xr:uid="{D87EBFEC-F2D6-41BA-8CD4-07AC7A4E3D4F}"/>
    <cellStyle name="Input 15 2 2 3 3" xfId="15091" xr:uid="{0DFA8E94-0A26-464F-87C9-E145B45FD320}"/>
    <cellStyle name="Input 15 2 2 3 4" xfId="16043" xr:uid="{754B6336-5153-41D1-AF04-D243863E425F}"/>
    <cellStyle name="Input 15 2 2 3 5" xfId="16917" xr:uid="{68AE79ED-AEC1-4EB2-A71F-CA2C0783AA82}"/>
    <cellStyle name="Input 15 2 2 3 6" xfId="17782" xr:uid="{4F5759C0-15CB-4C8C-9633-54CEDC69A92A}"/>
    <cellStyle name="Input 15 2 2 3 7" xfId="18558" xr:uid="{F6994715-256A-48B3-8628-4634F9480403}"/>
    <cellStyle name="Input 15 2 2 3 8" xfId="19315" xr:uid="{8BAC7997-0690-4BD8-AC41-144DA3653F56}"/>
    <cellStyle name="Input 15 2 2 4" xfId="12508" xr:uid="{A58E5278-7D50-479B-84D7-FF3E29C1786B}"/>
    <cellStyle name="Input 15 2 2 5" xfId="10371" xr:uid="{7CE456A9-CDE4-4363-9FF0-C5282F5F22B5}"/>
    <cellStyle name="Input 15 2 2 6" xfId="12117" xr:uid="{ADD1C46B-613C-47D0-AAD1-0AC1EE680E07}"/>
    <cellStyle name="Input 15 2 2 7" xfId="10733" xr:uid="{34B096AB-EDEC-4E6E-B1D6-8776054FE305}"/>
    <cellStyle name="Input 15 2 2 8" xfId="12072" xr:uid="{FBC98BDD-E005-458B-B6B2-BE677C987C7B}"/>
    <cellStyle name="Input 15 2 2 9" xfId="10774" xr:uid="{294F520F-632F-4FEC-8178-7DE6DDEF5715}"/>
    <cellStyle name="Input 15 2 3" xfId="8496" xr:uid="{EB3975A5-0F82-45FE-85E8-8FA20EF304B6}"/>
    <cellStyle name="Input 15 2 3 2" xfId="13236" xr:uid="{A575F65D-9F9E-4D0B-A053-1498B658EDB3}"/>
    <cellStyle name="Input 15 2 3 3" xfId="14256" xr:uid="{DBBE51C6-79A9-418F-A349-F19345E72EED}"/>
    <cellStyle name="Input 15 2 3 4" xfId="15216" xr:uid="{4B45EEC5-089F-4917-BB9B-BA3B1F00364D}"/>
    <cellStyle name="Input 15 2 3 5" xfId="16165" xr:uid="{76F21113-2456-42DD-B4DD-18CF5C5AE6AB}"/>
    <cellStyle name="Input 15 2 3 6" xfId="17038" xr:uid="{C2D3AF14-BE7C-41BA-999E-F71AFF9A9248}"/>
    <cellStyle name="Input 15 2 3 7" xfId="17903" xr:uid="{A93E87A6-BFCB-4FB3-B706-D6D3CF333143}"/>
    <cellStyle name="Input 15 2 3 8" xfId="18679" xr:uid="{8AA08286-1085-49AB-BDCE-BA1331D44980}"/>
    <cellStyle name="Input 15 2 4" xfId="9506" xr:uid="{9D9493ED-2A02-4ADB-BC25-8E25E9042DFF}"/>
    <cellStyle name="Input 15 2 4 2" xfId="13910" xr:uid="{DD91E1D2-9C3D-41A8-B77C-6F5D87570010}"/>
    <cellStyle name="Input 15 2 4 3" xfId="14870" xr:uid="{18F614AE-F798-487A-BDAE-B4BA3E443F1C}"/>
    <cellStyle name="Input 15 2 4 4" xfId="15822" xr:uid="{54E397A9-D892-4D72-A288-BB8B24873C48}"/>
    <cellStyle name="Input 15 2 4 5" xfId="16696" xr:uid="{EFF72383-F946-49F7-9486-96B098AB7D07}"/>
    <cellStyle name="Input 15 2 4 6" xfId="17561" xr:uid="{547D4E26-73DB-4B5C-A232-9BCC5461E4A1}"/>
    <cellStyle name="Input 15 2 4 7" xfId="18337" xr:uid="{760B6DC4-1960-4DBA-AE42-EA8402632C7C}"/>
    <cellStyle name="Input 15 2 4 8" xfId="19094" xr:uid="{28AD8B0E-B820-4744-A8D9-210F7E58AEBC}"/>
    <cellStyle name="Input 15 2 5" xfId="12207" xr:uid="{149E9E40-E5D2-4C13-ACEA-8FC3720AA34D}"/>
    <cellStyle name="Input 15 2 6" xfId="10656" xr:uid="{A2AECC51-9222-4B56-99A3-8C603CF9C7EF}"/>
    <cellStyle name="Input 15 2 7" xfId="11972" xr:uid="{4327624F-321A-48E6-944C-C3529FBA1FEA}"/>
    <cellStyle name="Input 15 2 8" xfId="10853" xr:uid="{FD900B52-8096-4295-A59D-AA62F796A33C}"/>
    <cellStyle name="Input 15 2 9" xfId="11567" xr:uid="{BB1B96DE-68AC-4EF8-BF9B-73AB877F945D}"/>
    <cellStyle name="Input 15 3" xfId="7004" xr:uid="{FB95BE04-D587-4825-8F6B-793D1A179124}"/>
    <cellStyle name="Input 15 3 10" xfId="9933" xr:uid="{C20880F1-8B64-405B-A801-DE49EE4EF2B4}"/>
    <cellStyle name="Input 15 3 2" xfId="8644" xr:uid="{6A699D9C-6537-4C9A-A906-AF527BC68ED1}"/>
    <cellStyle name="Input 15 3 2 2" xfId="13364" xr:uid="{12A1D721-89A3-48F7-9C1C-BD0B70F7A28A}"/>
    <cellStyle name="Input 15 3 2 3" xfId="14378" xr:uid="{C760CB4D-CAC1-449F-B9B6-FAFC72F5B4DE}"/>
    <cellStyle name="Input 15 3 2 4" xfId="15336" xr:uid="{DEDB3385-4351-439B-8DC8-A4ED1F25CCC6}"/>
    <cellStyle name="Input 15 3 2 5" xfId="16280" xr:uid="{65F6D282-0B97-4F14-8539-E3E2230EDDD7}"/>
    <cellStyle name="Input 15 3 2 6" xfId="17153" xr:uid="{6EDA1425-4ED7-4493-B1AD-60FBEAAC7429}"/>
    <cellStyle name="Input 15 3 2 7" xfId="18018" xr:uid="{D7ED021D-CEB2-4489-BD5B-CC3BB2889D9F}"/>
    <cellStyle name="Input 15 3 2 8" xfId="18786" xr:uid="{56A8BF06-1D47-4DCF-8E99-A9710109211C}"/>
    <cellStyle name="Input 15 3 3" xfId="9613" xr:uid="{3217D6FF-F519-458E-9DD7-A78914F2D034}"/>
    <cellStyle name="Input 15 3 3 2" xfId="14017" xr:uid="{2512933E-89A5-4CE1-98C8-E42C043CB70A}"/>
    <cellStyle name="Input 15 3 3 3" xfId="14977" xr:uid="{E3CB533E-7CB6-4227-8609-B6E12FB2AA53}"/>
    <cellStyle name="Input 15 3 3 4" xfId="15929" xr:uid="{91ED0071-048E-44C4-B7A0-B925EAC2986B}"/>
    <cellStyle name="Input 15 3 3 5" xfId="16803" xr:uid="{C2615A61-B861-44F6-B054-037415ACDE0A}"/>
    <cellStyle name="Input 15 3 3 6" xfId="17668" xr:uid="{5E672246-E1EC-4F34-9F02-E9D93C4C9C7E}"/>
    <cellStyle name="Input 15 3 3 7" xfId="18444" xr:uid="{CB6BFCFD-C8D9-47B1-98C8-0E290C68B141}"/>
    <cellStyle name="Input 15 3 3 8" xfId="19201" xr:uid="{901835D2-AB6B-47C9-A08D-B42B215D264D}"/>
    <cellStyle name="Input 15 3 4" xfId="12335" xr:uid="{5A09E051-7805-4A09-8A39-27C43C2A0EBB}"/>
    <cellStyle name="Input 15 3 5" xfId="10533" xr:uid="{6F28BB6C-A414-4E59-BC61-4ED6B036A8C6}"/>
    <cellStyle name="Input 15 3 6" xfId="13132" xr:uid="{D0A5E8F4-0130-49F8-8313-8A7B5685B02C}"/>
    <cellStyle name="Input 15 3 7" xfId="9893" xr:uid="{5B242429-E559-45A2-B50E-0F31B6B25DD0}"/>
    <cellStyle name="Input 15 3 8" xfId="12705" xr:uid="{FA8D1ED4-D6DC-4D57-B89B-182B50D1F976}"/>
    <cellStyle name="Input 15 3 9" xfId="13072" xr:uid="{2C1F5DE3-8A5B-4D29-A792-614DB50874DA}"/>
    <cellStyle name="Input 15 4" xfId="7827" xr:uid="{B0B44A56-D8A6-462B-B5D3-E6710C4A4D67}"/>
    <cellStyle name="Input 15 4 2" xfId="12849" xr:uid="{8175F180-4BD3-44E0-ABF0-50B4093410B8}"/>
    <cellStyle name="Input 15 4 3" xfId="10124" xr:uid="{29CD28A6-AF55-4AFC-8AB6-112D164F24EB}"/>
    <cellStyle name="Input 15 4 4" xfId="13692" xr:uid="{EBAA536B-DF3B-4C5B-82D8-14D64AF0D574}"/>
    <cellStyle name="Input 15 4 5" xfId="14660" xr:uid="{D463C2D1-C24B-4679-B2AC-222C85457219}"/>
    <cellStyle name="Input 15 4 6" xfId="15612" xr:uid="{60C59D74-6530-4634-9EEC-BF8508B1A8F7}"/>
    <cellStyle name="Input 15 4 7" xfId="16497" xr:uid="{60B25D0D-4D7A-48F5-B155-CED7A6B4D1E7}"/>
    <cellStyle name="Input 15 4 8" xfId="17365" xr:uid="{CDA56591-AD33-45BA-99A3-02538642236B}"/>
    <cellStyle name="Input 15 5" xfId="7816" xr:uid="{2BD989AB-C962-4435-A0FB-41265151D25F}"/>
    <cellStyle name="Input 15 5 2" xfId="12838" xr:uid="{36476785-73BB-4407-AA87-FC381D8D079D}"/>
    <cellStyle name="Input 15 5 3" xfId="10134" xr:uid="{9388A970-05A8-464F-8CE3-AA8CCC72EAFA}"/>
    <cellStyle name="Input 15 5 4" xfId="13689" xr:uid="{A70F9898-6757-411E-A69B-5D0F4782DC09}"/>
    <cellStyle name="Input 15 5 5" xfId="14657" xr:uid="{44824704-FEBC-4533-9EEA-FF9EDA84E640}"/>
    <cellStyle name="Input 15 5 6" xfId="15609" xr:uid="{F4EDF889-6834-427A-AC77-0DD450CC764D}"/>
    <cellStyle name="Input 15 5 7" xfId="16494" xr:uid="{0EC3AC7F-0261-474E-B9AC-3BD6892919D8}"/>
    <cellStyle name="Input 15 5 8" xfId="17362" xr:uid="{518A8AA2-418B-44D2-9A91-66ED2C99066F}"/>
    <cellStyle name="Input 15 6" xfId="11360" xr:uid="{E0C6DEE3-1B88-49A7-9BAA-E4439887F68D}"/>
    <cellStyle name="Input 15 7" xfId="11349" xr:uid="{E3F7D61F-847E-4D36-BE72-6E51371288D5}"/>
    <cellStyle name="Input 15 8" xfId="11379" xr:uid="{3C476FB9-9099-435C-A625-9D8BF24D7ACB}"/>
    <cellStyle name="Input 15 9" xfId="11330" xr:uid="{84BEE778-AAC6-498D-B826-1AC265B16C0C}"/>
    <cellStyle name="Input 16" xfId="5133" xr:uid="{BA8D6A99-FDFD-4370-B42C-F5175FD98DCA}"/>
    <cellStyle name="Input 16 10" xfId="11399" xr:uid="{064422F6-41F5-40D5-B15A-B12227F69FD5}"/>
    <cellStyle name="Input 16 11" xfId="11310" xr:uid="{905333CE-3FF6-4A25-91C3-A58BDF0F9ED8}"/>
    <cellStyle name="Input 16 12" xfId="9829" xr:uid="{0E241883-133F-46FA-8AD1-CD4263AC2FAB}"/>
    <cellStyle name="Input 16 2" xfId="6855" xr:uid="{BE0B13D2-C577-4F91-8E57-4E8EE1589457}"/>
    <cellStyle name="Input 16 2 10" xfId="10974" xr:uid="{13F42C4A-E939-486E-9F2C-AC9C8161CDAF}"/>
    <cellStyle name="Input 16 2 11" xfId="12575" xr:uid="{A067EED7-2A8C-49F6-A6E0-9213537B54BC}"/>
    <cellStyle name="Input 16 2 2" xfId="7246" xr:uid="{08743120-CE81-4100-8151-2939D8D75E1A}"/>
    <cellStyle name="Input 16 2 2 10" xfId="12363" xr:uid="{79756A86-851C-4E45-A887-CD7DA23584C6}"/>
    <cellStyle name="Input 16 2 2 2" xfId="8886" xr:uid="{903707BF-F998-475F-87FE-6AD218CF08B9}"/>
    <cellStyle name="Input 16 2 2 2 2" xfId="13537" xr:uid="{CD99B2F9-E241-4336-934E-BC1124E00F7E}"/>
    <cellStyle name="Input 16 2 2 2 3" xfId="14541" xr:uid="{AA5A741B-854F-4C9D-A287-32517FBA20A4}"/>
    <cellStyle name="Input 16 2 2 2 4" xfId="15499" xr:uid="{84BF226F-CBA0-491F-931D-EDCD8B467D40}"/>
    <cellStyle name="Input 16 2 2 2 5" xfId="16424" xr:uid="{2E833973-7049-43A0-A481-6AB616029D68}"/>
    <cellStyle name="Input 16 2 2 2 6" xfId="17295" xr:uid="{F9CC7CC7-179A-4088-AD12-2C79E20F8DCA}"/>
    <cellStyle name="Input 16 2 2 2 7" xfId="18141" xr:uid="{C0EF1A0C-13AC-4458-9902-C591F5C99500}"/>
    <cellStyle name="Input 16 2 2 2 8" xfId="18901" xr:uid="{16C78792-0A68-4E34-B079-85BD2DCF7136}"/>
    <cellStyle name="Input 16 2 2 3" xfId="9728" xr:uid="{CF2448EA-2D46-4D5F-B345-2BEAE3481677}"/>
    <cellStyle name="Input 16 2 2 3 2" xfId="14132" xr:uid="{A9E25AD3-B0ED-4CF8-B188-5EF9A8DBD499}"/>
    <cellStyle name="Input 16 2 2 3 3" xfId="15092" xr:uid="{ED58A26E-AED8-42FB-A29D-9B9DC49DFE91}"/>
    <cellStyle name="Input 16 2 2 3 4" xfId="16044" xr:uid="{747E1945-9FC8-4016-9474-01E4684670C6}"/>
    <cellStyle name="Input 16 2 2 3 5" xfId="16918" xr:uid="{28DDE1AA-8888-474E-B0AF-557B045278DF}"/>
    <cellStyle name="Input 16 2 2 3 6" xfId="17783" xr:uid="{EA753A83-9730-4B9C-AE82-4723AB1760DC}"/>
    <cellStyle name="Input 16 2 2 3 7" xfId="18559" xr:uid="{B6885222-96EF-4BE6-8B1F-F67C12C6109C}"/>
    <cellStyle name="Input 16 2 2 3 8" xfId="19316" xr:uid="{76B3DAC2-8C3B-441C-8CF1-A6795BEBF0C8}"/>
    <cellStyle name="Input 16 2 2 4" xfId="12509" xr:uid="{BFE902EF-C85D-4007-8334-AA5D081F9007}"/>
    <cellStyle name="Input 16 2 2 5" xfId="10370" xr:uid="{D5FCEAE7-D8DF-4EF5-80F6-F7F1C3BEE1EA}"/>
    <cellStyle name="Input 16 2 2 6" xfId="12641" xr:uid="{5AA223B4-C792-45DA-83B2-2F986125BD1E}"/>
    <cellStyle name="Input 16 2 2 7" xfId="10268" xr:uid="{5D2BF439-F149-4DDC-B121-7EA293F8DD9F}"/>
    <cellStyle name="Input 16 2 2 8" xfId="12126" xr:uid="{9EB0BB01-93A5-49A2-97E2-104A1C14C453}"/>
    <cellStyle name="Input 16 2 2 9" xfId="10727" xr:uid="{7F472CE7-4BE6-418C-BCFC-C91335A299E2}"/>
    <cellStyle name="Input 16 2 3" xfId="8495" xr:uid="{83FA1EB1-281E-424D-9382-4169388DA23F}"/>
    <cellStyle name="Input 16 2 3 2" xfId="13235" xr:uid="{C5F6CA16-B43A-4D9F-B394-09955B664469}"/>
    <cellStyle name="Input 16 2 3 3" xfId="14255" xr:uid="{E5D2AC51-3BAA-475C-94BA-2363F5A683B3}"/>
    <cellStyle name="Input 16 2 3 4" xfId="15215" xr:uid="{6B43F7AC-BE09-41E4-B8E4-1237EA449577}"/>
    <cellStyle name="Input 16 2 3 5" xfId="16164" xr:uid="{6C882933-9768-4900-A8E7-6FE5BAD17C3C}"/>
    <cellStyle name="Input 16 2 3 6" xfId="17037" xr:uid="{13574467-843F-43F6-8CF8-F40E64E48EA3}"/>
    <cellStyle name="Input 16 2 3 7" xfId="17902" xr:uid="{3378383C-FB6B-427B-9BC5-05CFA3C934D3}"/>
    <cellStyle name="Input 16 2 3 8" xfId="18678" xr:uid="{57086202-3626-40A2-A5D9-D8E4C5CF97A4}"/>
    <cellStyle name="Input 16 2 4" xfId="9505" xr:uid="{8F086F78-ACE1-439F-A74F-5342887E4A9D}"/>
    <cellStyle name="Input 16 2 4 2" xfId="13909" xr:uid="{BCF5C0EE-8264-427C-A9D6-57F53F266BE6}"/>
    <cellStyle name="Input 16 2 4 3" xfId="14869" xr:uid="{7611BAFB-BCEC-4CD7-BAE8-09D6134BC834}"/>
    <cellStyle name="Input 16 2 4 4" xfId="15821" xr:uid="{6615F616-9CEC-417C-92E4-7246991EA2DC}"/>
    <cellStyle name="Input 16 2 4 5" xfId="16695" xr:uid="{9AFA2A87-EE87-4417-BB18-394DF4E6144E}"/>
    <cellStyle name="Input 16 2 4 6" xfId="17560" xr:uid="{172D4AA7-2BE9-4C95-A714-701DC0383394}"/>
    <cellStyle name="Input 16 2 4 7" xfId="18336" xr:uid="{D84164A9-0A92-44DB-9F16-79A966B19957}"/>
    <cellStyle name="Input 16 2 4 8" xfId="19093" xr:uid="{2458347B-73BC-47C7-A2B8-6675A7824121}"/>
    <cellStyle name="Input 16 2 5" xfId="12206" xr:uid="{F1770D0C-4128-46E0-9093-2C316D8B8092}"/>
    <cellStyle name="Input 16 2 6" xfId="10657" xr:uid="{7B4294D0-67F1-49C2-A3C7-1EE248107815}"/>
    <cellStyle name="Input 16 2 7" xfId="13113" xr:uid="{634EE00B-EC02-426E-B454-1AB85F432E49}"/>
    <cellStyle name="Input 16 2 8" xfId="9911" xr:uid="{AE3CBA21-B1AC-4862-A0CA-D4AA3146B40E}"/>
    <cellStyle name="Input 16 2 9" xfId="11836" xr:uid="{FB4674DD-9AF1-429B-BB66-3B2BDF308B5E}"/>
    <cellStyle name="Input 16 3" xfId="7005" xr:uid="{71A17C97-CDEC-4305-AB7C-57413EEDB4DB}"/>
    <cellStyle name="Input 16 3 10" xfId="12867" xr:uid="{50B29AE7-D9E6-4BB1-B013-545E85129424}"/>
    <cellStyle name="Input 16 3 2" xfId="8645" xr:uid="{C8DB432B-4D9C-4C86-AD0B-5332CF9E987E}"/>
    <cellStyle name="Input 16 3 2 2" xfId="13365" xr:uid="{09DDBBDB-6ADD-4729-B9EB-97E89F5F5FCB}"/>
    <cellStyle name="Input 16 3 2 3" xfId="14379" xr:uid="{72287C8B-CE72-4F4C-8E65-BE8B48E60788}"/>
    <cellStyle name="Input 16 3 2 4" xfId="15337" xr:uid="{D9B4B124-7A94-4A02-ABAF-F431A545AF78}"/>
    <cellStyle name="Input 16 3 2 5" xfId="16281" xr:uid="{E1DA901B-EF83-40A9-AF6F-17B9D2B74F59}"/>
    <cellStyle name="Input 16 3 2 6" xfId="17154" xr:uid="{6CE2FBEE-306B-4E10-B828-650C7772900C}"/>
    <cellStyle name="Input 16 3 2 7" xfId="18019" xr:uid="{F5CBA465-4205-4F7B-A2F6-6D1D85D9EC6A}"/>
    <cellStyle name="Input 16 3 2 8" xfId="18787" xr:uid="{3B35010D-6B24-4F93-B0E0-CFA3B4F1081D}"/>
    <cellStyle name="Input 16 3 3" xfId="9614" xr:uid="{858FC5DB-B179-43E3-B6A9-A7708C4AECE1}"/>
    <cellStyle name="Input 16 3 3 2" xfId="14018" xr:uid="{C0A8C703-597C-4FE3-A40D-38B085A4916D}"/>
    <cellStyle name="Input 16 3 3 3" xfId="14978" xr:uid="{B7AF66A1-7328-4589-B473-096EA7CAD85F}"/>
    <cellStyle name="Input 16 3 3 4" xfId="15930" xr:uid="{26780791-DAF7-4064-903A-3FDC2F0641FE}"/>
    <cellStyle name="Input 16 3 3 5" xfId="16804" xr:uid="{ED513CA0-7540-482F-ACD6-681B49D7AE4A}"/>
    <cellStyle name="Input 16 3 3 6" xfId="17669" xr:uid="{4433CA93-3D75-4BE3-B268-593AA9445051}"/>
    <cellStyle name="Input 16 3 3 7" xfId="18445" xr:uid="{5CE48117-28E0-4ED3-A744-26E39C0C2E18}"/>
    <cellStyle name="Input 16 3 3 8" xfId="19202" xr:uid="{215F5579-0DEC-4B9D-B246-40D119E8C69A}"/>
    <cellStyle name="Input 16 3 4" xfId="12336" xr:uid="{D2947920-A67A-49E1-B45C-3203281BFBC1}"/>
    <cellStyle name="Input 16 3 5" xfId="10532" xr:uid="{4A826C9C-78C4-4B60-B92C-D20BEB03EAAB}"/>
    <cellStyle name="Input 16 3 6" xfId="11981" xr:uid="{89B957D3-2489-4D9C-B518-F4D5FF393EAF}"/>
    <cellStyle name="Input 16 3 7" xfId="10845" xr:uid="{0BB1650D-1699-4154-8B21-3671EA262413}"/>
    <cellStyle name="Input 16 3 8" xfId="11575" xr:uid="{ADD89065-61D7-4861-8C21-21ECD7711A7C}"/>
    <cellStyle name="Input 16 3 9" xfId="11177" xr:uid="{9F5ADF4A-EEEE-46F8-9DA0-3D4BD451A743}"/>
    <cellStyle name="Input 16 4" xfId="7828" xr:uid="{CACF3D30-21FD-419F-93D1-D1684F8D2D6A}"/>
    <cellStyle name="Input 16 4 2" xfId="12850" xr:uid="{D8C4F30C-EF3D-4F88-86C2-D6048941CF34}"/>
    <cellStyle name="Input 16 4 3" xfId="10123" xr:uid="{E6AEF7BA-AF02-4F9D-97A0-929D5DC6673F}"/>
    <cellStyle name="Input 16 4 4" xfId="13056" xr:uid="{80F06BFC-F8C5-4812-A938-74982E4BCC68}"/>
    <cellStyle name="Input 16 4 5" xfId="9945" xr:uid="{279A4FBE-3747-4933-B49F-93F6E95E9427}"/>
    <cellStyle name="Input 16 4 6" xfId="13195" xr:uid="{34B95A8A-2D1F-419E-A13C-99A1A461E787}"/>
    <cellStyle name="Input 16 4 7" xfId="9844" xr:uid="{1CB1DE66-D14F-4199-892E-E0319D704F18}"/>
    <cellStyle name="Input 16 4 8" xfId="12436" xr:uid="{12B220CE-BDBA-4AF6-8B27-B60D507127ED}"/>
    <cellStyle name="Input 16 5" xfId="7815" xr:uid="{D3BC4A3C-09A7-44BF-BBD5-8AA2D256FB57}"/>
    <cellStyle name="Input 16 5 2" xfId="12837" xr:uid="{65536D42-CD9D-4816-BE81-13A63CBF2217}"/>
    <cellStyle name="Input 16 5 3" xfId="10135" xr:uid="{4913AB3B-6D47-4110-B17C-5F19886F34ED}"/>
    <cellStyle name="Input 16 5 4" xfId="12669" xr:uid="{F8D77765-2066-4FDD-9445-914E84C23C41}"/>
    <cellStyle name="Input 16 5 5" xfId="10246" xr:uid="{A2C633AF-CF71-46B4-921A-CC5C4D9B0115}"/>
    <cellStyle name="Input 16 5 6" xfId="13676" xr:uid="{46FDC527-14F5-404D-9D2B-3AABB6DAEBA5}"/>
    <cellStyle name="Input 16 5 7" xfId="14645" xr:uid="{71D76B41-DBFD-4F77-A4FC-1109BE158CDA}"/>
    <cellStyle name="Input 16 5 8" xfId="15597" xr:uid="{6785F016-FF2E-41A0-A25A-C613B6F6DEBF}"/>
    <cellStyle name="Input 16 6" xfId="11361" xr:uid="{DB169125-B480-461F-9E29-0F380B8CA8E8}"/>
    <cellStyle name="Input 16 7" xfId="11348" xr:uid="{ACA95F13-8F66-42BC-9775-86253AB67A77}"/>
    <cellStyle name="Input 16 8" xfId="11380" xr:uid="{064146CF-931C-48A4-90DB-C1FC68642E45}"/>
    <cellStyle name="Input 16 9" xfId="11329" xr:uid="{ADB95B0F-F10A-486C-9FDA-6DFB8D16C7BF}"/>
    <cellStyle name="Input 17" xfId="5134" xr:uid="{8D3A780B-05F3-41DE-97F4-DEAF12772B28}"/>
    <cellStyle name="Input 17 10" xfId="11400" xr:uid="{A9F8F03F-0853-4CA9-9E1E-3BB886A2387D}"/>
    <cellStyle name="Input 17 11" xfId="11309" xr:uid="{EB5FE51B-C711-4371-9A9C-EAA8DBE71A17}"/>
    <cellStyle name="Input 17 12" xfId="9838" xr:uid="{91BA22D2-9B0A-4BF3-A515-06D59D9EAA03}"/>
    <cellStyle name="Input 17 2" xfId="6854" xr:uid="{247ED677-0C65-4B8B-AF34-429F2FFC0378}"/>
    <cellStyle name="Input 17 2 10" xfId="16444" xr:uid="{97E03F5D-FABD-4341-9C06-35634704C4B0}"/>
    <cellStyle name="Input 17 2 11" xfId="17315" xr:uid="{7BC7DF4E-DFA3-4C55-8BCB-2C9F09AB1C16}"/>
    <cellStyle name="Input 17 2 2" xfId="7247" xr:uid="{92A93353-C3A9-450B-A9BC-1D8084032F8E}"/>
    <cellStyle name="Input 17 2 2 10" xfId="17352" xr:uid="{B1769A62-4BA0-4557-BB57-E6D14383812E}"/>
    <cellStyle name="Input 17 2 2 2" xfId="8887" xr:uid="{778C2531-266A-4C6A-9B70-BAEDE878D5A3}"/>
    <cellStyle name="Input 17 2 2 2 2" xfId="13538" xr:uid="{5DB7C364-C2A6-4F8B-9A35-29CC36F522B0}"/>
    <cellStyle name="Input 17 2 2 2 3" xfId="14542" xr:uid="{1369D930-973D-4979-B7FC-931B8BEF418F}"/>
    <cellStyle name="Input 17 2 2 2 4" xfId="15500" xr:uid="{F4E7652C-1879-4A6E-B7D5-B79B8D72EBAC}"/>
    <cellStyle name="Input 17 2 2 2 5" xfId="16425" xr:uid="{16C67398-8939-41AC-89CE-19AD0FC8A328}"/>
    <cellStyle name="Input 17 2 2 2 6" xfId="17296" xr:uid="{51C67797-6C27-4C9F-B1D2-1147B4C5627F}"/>
    <cellStyle name="Input 17 2 2 2 7" xfId="18142" xr:uid="{0C3739C4-2C87-470D-AD78-D1F7127413DB}"/>
    <cellStyle name="Input 17 2 2 2 8" xfId="18902" xr:uid="{427A6137-FD5B-4887-9E70-43E453BE449F}"/>
    <cellStyle name="Input 17 2 2 3" xfId="9729" xr:uid="{B99C28FA-B35D-4791-8ADE-4A171D88DEE5}"/>
    <cellStyle name="Input 17 2 2 3 2" xfId="14133" xr:uid="{44425FFB-BC54-4FEA-9A1B-9E9A4B1BAE49}"/>
    <cellStyle name="Input 17 2 2 3 3" xfId="15093" xr:uid="{8307CC3C-09A3-4F43-ABB2-2B184C800D7F}"/>
    <cellStyle name="Input 17 2 2 3 4" xfId="16045" xr:uid="{782FD69F-9862-4BCE-A77F-49995F3AA2D6}"/>
    <cellStyle name="Input 17 2 2 3 5" xfId="16919" xr:uid="{9BA3FEE6-A769-4F7B-930F-567A962676C7}"/>
    <cellStyle name="Input 17 2 2 3 6" xfId="17784" xr:uid="{28F60B00-48CF-422C-9A05-B3C8187173A5}"/>
    <cellStyle name="Input 17 2 2 3 7" xfId="18560" xr:uid="{93841FCB-16E6-4823-B17F-964B1F4CF033}"/>
    <cellStyle name="Input 17 2 2 3 8" xfId="19317" xr:uid="{53CA4F88-19A1-449B-8B9D-C3B7A3FCF8D0}"/>
    <cellStyle name="Input 17 2 2 4" xfId="12510" xr:uid="{4A59293C-A219-4245-9EAB-20D19644A590}"/>
    <cellStyle name="Input 17 2 2 5" xfId="10369" xr:uid="{EFA4199B-83AA-4BEC-ABBF-67E93326471C}"/>
    <cellStyle name="Input 17 2 2 6" xfId="13660" xr:uid="{2C982E39-A3B8-40F1-B81F-D9D083E372EA}"/>
    <cellStyle name="Input 17 2 2 7" xfId="14636" xr:uid="{F5110DE7-2BE0-4CF6-82F7-4FDDD39CF7AF}"/>
    <cellStyle name="Input 17 2 2 8" xfId="15588" xr:uid="{7B671452-0DF0-4394-92F3-FA8C20E8A5A5}"/>
    <cellStyle name="Input 17 2 2 9" xfId="16483" xr:uid="{97134CF3-49ED-46E1-965A-BF9CC4D65301}"/>
    <cellStyle name="Input 17 2 3" xfId="8494" xr:uid="{81379FA8-8A99-47DF-894B-616BDC8F64B8}"/>
    <cellStyle name="Input 17 2 3 2" xfId="13234" xr:uid="{2415980A-D95F-427F-A9E7-25E6F08CD2A9}"/>
    <cellStyle name="Input 17 2 3 3" xfId="14254" xr:uid="{013755B1-C8F2-4F43-A3A3-696EF11986D6}"/>
    <cellStyle name="Input 17 2 3 4" xfId="15214" xr:uid="{1ECD2DD7-FF49-4508-9EBB-30A7B6D7E1C1}"/>
    <cellStyle name="Input 17 2 3 5" xfId="16163" xr:uid="{BDF73CBA-02B7-49ED-9007-2F33A36F77C0}"/>
    <cellStyle name="Input 17 2 3 6" xfId="17036" xr:uid="{5F6C0916-B6FE-465B-BC86-42B71E21F209}"/>
    <cellStyle name="Input 17 2 3 7" xfId="17901" xr:uid="{A467C532-5920-4E2C-B66A-516A1C14B188}"/>
    <cellStyle name="Input 17 2 3 8" xfId="18677" xr:uid="{96891993-BF75-4876-9B6B-0284BCD7EA15}"/>
    <cellStyle name="Input 17 2 4" xfId="9504" xr:uid="{54497D28-D76B-43E6-AAEA-CEA5F2E9798F}"/>
    <cellStyle name="Input 17 2 4 2" xfId="13908" xr:uid="{2FCAFDCE-A241-4674-8A67-9442C71CF234}"/>
    <cellStyle name="Input 17 2 4 3" xfId="14868" xr:uid="{D9B02C85-F9BE-47C8-B4BF-9A6296E57B54}"/>
    <cellStyle name="Input 17 2 4 4" xfId="15820" xr:uid="{7CC45ED1-F3A2-43C2-9474-CAC120CCDA5D}"/>
    <cellStyle name="Input 17 2 4 5" xfId="16694" xr:uid="{2404FDE6-50F3-4D56-938F-124CBFCA2DEC}"/>
    <cellStyle name="Input 17 2 4 6" xfId="17559" xr:uid="{F4116F1F-D95A-436A-956B-CBC4544F509E}"/>
    <cellStyle name="Input 17 2 4 7" xfId="18335" xr:uid="{904EEA1C-B31F-4450-A1BA-3CB17EE1F717}"/>
    <cellStyle name="Input 17 2 4 8" xfId="19092" xr:uid="{B0CB01B7-0D1B-427A-A15F-6E3DF37C0F8C}"/>
    <cellStyle name="Input 17 2 5" xfId="12205" xr:uid="{5A191D0E-916B-4129-8710-BDBCA5CAEDE2}"/>
    <cellStyle name="Input 17 2 6" xfId="10658" xr:uid="{9AE47121-9A87-4561-8B8C-3B19F9D27BB1}"/>
    <cellStyle name="Input 17 2 7" xfId="13614" xr:uid="{502CC9B1-FCF9-4605-8968-8DCBB0DA75D9}"/>
    <cellStyle name="Input 17 2 8" xfId="14592" xr:uid="{FF4C5669-CB4C-4696-9F38-93A2F488C26B}"/>
    <cellStyle name="Input 17 2 9" xfId="15545" xr:uid="{4894EDD5-82BB-4E3A-A2E5-CFFFC5ADE795}"/>
    <cellStyle name="Input 17 3" xfId="7006" xr:uid="{5FA4781D-0E70-4ABA-9750-6C2E04EE4D41}"/>
    <cellStyle name="Input 17 3 10" xfId="13703" xr:uid="{43A157E9-C0D3-43CA-B084-9FB265376368}"/>
    <cellStyle name="Input 17 3 2" xfId="8646" xr:uid="{FAD05F11-CC20-45DC-ABE5-061B896D102D}"/>
    <cellStyle name="Input 17 3 2 2" xfId="13366" xr:uid="{A371F78A-A060-4998-BE11-4DABC20E0DD7}"/>
    <cellStyle name="Input 17 3 2 3" xfId="14380" xr:uid="{24ECC06F-5AD1-4A0C-8724-B931410E7747}"/>
    <cellStyle name="Input 17 3 2 4" xfId="15338" xr:uid="{25E9DD78-619C-45F7-AF4A-A9E7F12A77B8}"/>
    <cellStyle name="Input 17 3 2 5" xfId="16282" xr:uid="{22D26EE1-2652-403C-8EF1-C8D3E1271FB0}"/>
    <cellStyle name="Input 17 3 2 6" xfId="17155" xr:uid="{327B2F31-B93C-4329-BB80-14B82106E16D}"/>
    <cellStyle name="Input 17 3 2 7" xfId="18020" xr:uid="{62A61122-4A84-490A-A304-A21381ED53E0}"/>
    <cellStyle name="Input 17 3 2 8" xfId="18788" xr:uid="{02A41D14-D028-4633-BCE2-844D60C4C169}"/>
    <cellStyle name="Input 17 3 3" xfId="9615" xr:uid="{16A3F4DB-56A6-479E-924C-660073DB28AD}"/>
    <cellStyle name="Input 17 3 3 2" xfId="14019" xr:uid="{468D0800-B191-4AC8-9033-A3DF9F8E7701}"/>
    <cellStyle name="Input 17 3 3 3" xfId="14979" xr:uid="{C048FA9E-58D2-4163-B258-11DE5B1582D8}"/>
    <cellStyle name="Input 17 3 3 4" xfId="15931" xr:uid="{7F4BB410-EF41-433D-B1EC-A8D560E7600E}"/>
    <cellStyle name="Input 17 3 3 5" xfId="16805" xr:uid="{7D11F2EB-5CC2-4D6A-8B01-19320DE31A70}"/>
    <cellStyle name="Input 17 3 3 6" xfId="17670" xr:uid="{3020ED56-AABC-4AD4-884F-D3BB7678B3A9}"/>
    <cellStyle name="Input 17 3 3 7" xfId="18446" xr:uid="{66C49D19-CA4A-4178-94D9-0C9D3C89CB10}"/>
    <cellStyle name="Input 17 3 3 8" xfId="19203" xr:uid="{A8FCDED2-B57B-40CE-92EA-18A493226FF8}"/>
    <cellStyle name="Input 17 3 4" xfId="12337" xr:uid="{20F6F0A3-6A8C-42A2-A114-108599864559}"/>
    <cellStyle name="Input 17 3 5" xfId="10531" xr:uid="{366D64B2-286A-4043-A948-9EB7C74BB025}"/>
    <cellStyle name="Input 17 3 6" xfId="12616" xr:uid="{A41F40BB-947F-44AB-9804-9787CEB62A57}"/>
    <cellStyle name="Input 17 3 7" xfId="10287" xr:uid="{C68CA037-508B-49DF-A309-FF45E2390353}"/>
    <cellStyle name="Input 17 3 8" xfId="12925" xr:uid="{A2C3E89A-7B92-446C-96FA-D9C2035B5042}"/>
    <cellStyle name="Input 17 3 9" xfId="10058" xr:uid="{A7D557A2-BA08-4007-8DBC-6B41FB738ACA}"/>
    <cellStyle name="Input 17 4" xfId="7829" xr:uid="{EB47754F-C953-47AD-B786-6CCC7B81AD52}"/>
    <cellStyle name="Input 17 4 2" xfId="12851" xr:uid="{6554F440-25EA-45B5-A44E-E7232716F330}"/>
    <cellStyle name="Input 17 4 3" xfId="10122" xr:uid="{106113B0-486F-4565-A4CA-1478C1C4F2E7}"/>
    <cellStyle name="Input 17 4 4" xfId="12670" xr:uid="{8B8A0834-BAED-45C0-8141-BA344C7F5C96}"/>
    <cellStyle name="Input 17 4 5" xfId="10245" xr:uid="{E9A70959-0E71-4E59-BC65-EB9A86365390}"/>
    <cellStyle name="Input 17 4 6" xfId="13050" xr:uid="{49D203A1-9E8D-4950-8CCC-82BCFEB16EB7}"/>
    <cellStyle name="Input 17 4 7" xfId="9951" xr:uid="{80CEBF0F-DC3C-4018-844D-DECA1C718C95}"/>
    <cellStyle name="Input 17 4 8" xfId="12163" xr:uid="{788F3F4B-B767-4296-ADED-28E5F13A02D2}"/>
    <cellStyle name="Input 17 5" xfId="7814" xr:uid="{D0F71C8A-63B9-4709-87C5-FA83A8F48811}"/>
    <cellStyle name="Input 17 5 2" xfId="12836" xr:uid="{0C38B785-4B97-4693-A29F-7F58AE4A0D9F}"/>
    <cellStyle name="Input 17 5 3" xfId="10136" xr:uid="{CFA7DDFB-6626-4C86-8CF3-ACBBA6ED4E15}"/>
    <cellStyle name="Input 17 5 4" xfId="12134" xr:uid="{10915CC3-0EE4-4700-B401-D9640F357C06}"/>
    <cellStyle name="Input 17 5 5" xfId="10719" xr:uid="{B622386E-D2FF-443F-9A29-30D1DBAB422E}"/>
    <cellStyle name="Input 17 5 6" xfId="12583" xr:uid="{86C68385-10AF-4032-B476-6E0ECAB673CC}"/>
    <cellStyle name="Input 17 5 7" xfId="10317" xr:uid="{6EE63420-9FD0-4E1B-93DC-E0BDCF1A29BE}"/>
    <cellStyle name="Input 17 5 8" xfId="11744" xr:uid="{CE49BC04-996C-41C6-BD2E-64F111731ABF}"/>
    <cellStyle name="Input 17 6" xfId="11362" xr:uid="{F11ACBF8-7EE3-4539-8139-DF4645789A25}"/>
    <cellStyle name="Input 17 7" xfId="11347" xr:uid="{B4203DDA-92DC-43B8-8129-3B809EEF9043}"/>
    <cellStyle name="Input 17 8" xfId="11381" xr:uid="{B0DA4C5D-179C-4220-96F6-03DDAEDA11A2}"/>
    <cellStyle name="Input 17 9" xfId="11328" xr:uid="{805AA692-17D8-44D3-A701-60F70FC7BCEC}"/>
    <cellStyle name="Input 18" xfId="5135" xr:uid="{53F8B788-0318-4ED9-997C-6D03F32EE0DA}"/>
    <cellStyle name="Input 18 10" xfId="11327" xr:uid="{D8CCB453-F7C5-4C0A-94A1-BEBC63E7BCAF}"/>
    <cellStyle name="Input 18 11" xfId="11401" xr:uid="{0D75A82A-964C-4B5C-990C-09519305C19F}"/>
    <cellStyle name="Input 18 12" xfId="11308" xr:uid="{ED0CED6A-3018-4CC6-8E0E-0145D9548D45}"/>
    <cellStyle name="Input 18 13" xfId="11418" xr:uid="{A5EA1A17-1107-4D21-B1C8-A08E6A7660B9}"/>
    <cellStyle name="Input 18 2" xfId="5136" xr:uid="{078A93B8-8DF1-48D4-B25B-EAABF2EA87CF}"/>
    <cellStyle name="Input 18 2 10" xfId="11402" xr:uid="{21E989A4-9C35-48E7-AB90-D3083D162883}"/>
    <cellStyle name="Input 18 2 11" xfId="11307" xr:uid="{84E55818-4395-4F62-9148-F5ED8DF81961}"/>
    <cellStyle name="Input 18 2 12" xfId="11419" xr:uid="{4D07F187-7F33-445A-ADE5-DBBE0AC8FABF}"/>
    <cellStyle name="Input 18 2 2" xfId="6852" xr:uid="{7AD1299E-DA41-4194-9A11-F2EA1EF6E50F}"/>
    <cellStyle name="Input 18 2 2 10" xfId="11131" xr:uid="{60836126-6090-4C0A-BB44-B79D73CEBC0D}"/>
    <cellStyle name="Input 18 2 2 11" xfId="12549" xr:uid="{561F89DB-BB0C-4E59-88CF-79EE83E45C48}"/>
    <cellStyle name="Input 18 2 2 2" xfId="7248" xr:uid="{39F58DA6-33E8-4BD8-B7F0-4C619A067957}"/>
    <cellStyle name="Input 18 2 2 2 10" xfId="14367" xr:uid="{1AA6E5B4-8015-4F3B-A4C8-1919F532278F}"/>
    <cellStyle name="Input 18 2 2 2 2" xfId="8888" xr:uid="{5F2F359D-DC3A-4A8D-B76A-750914A48CF6}"/>
    <cellStyle name="Input 18 2 2 2 2 2" xfId="13539" xr:uid="{9DD6DB02-EBD2-486D-922E-D0390C9B14F6}"/>
    <cellStyle name="Input 18 2 2 2 2 3" xfId="14543" xr:uid="{BFDA939B-C76C-46CE-805D-730B2B1037BB}"/>
    <cellStyle name="Input 18 2 2 2 2 4" xfId="15501" xr:uid="{0F877398-C1CA-4292-9E8B-91DBEC32CAF2}"/>
    <cellStyle name="Input 18 2 2 2 2 5" xfId="16426" xr:uid="{63666AAB-17EE-4F7F-B789-FEAA4D26F634}"/>
    <cellStyle name="Input 18 2 2 2 2 6" xfId="17297" xr:uid="{9E5BC04D-C63F-416B-B934-70811654D0D0}"/>
    <cellStyle name="Input 18 2 2 2 2 7" xfId="18143" xr:uid="{65771F21-D832-4705-BAD2-F066A9A1C18A}"/>
    <cellStyle name="Input 18 2 2 2 2 8" xfId="18903" xr:uid="{E35F747C-8E7C-41C8-805C-A5DC8F230252}"/>
    <cellStyle name="Input 18 2 2 2 3" xfId="9730" xr:uid="{BF73E661-5439-4696-8FF1-8E914557C7BD}"/>
    <cellStyle name="Input 18 2 2 2 3 2" xfId="14134" xr:uid="{7DA179A2-838E-4072-836A-7B58B834FF49}"/>
    <cellStyle name="Input 18 2 2 2 3 3" xfId="15094" xr:uid="{AF45603F-0D46-411A-B7EA-965AEB6F37AB}"/>
    <cellStyle name="Input 18 2 2 2 3 4" xfId="16046" xr:uid="{03D475B1-B75B-4A9C-A67A-EA35B31B87FB}"/>
    <cellStyle name="Input 18 2 2 2 3 5" xfId="16920" xr:uid="{5DFAE92F-ADAD-4DDD-892F-44EC588265FE}"/>
    <cellStyle name="Input 18 2 2 2 3 6" xfId="17785" xr:uid="{F26AE9D5-FE8A-4444-BFBE-D2D4616BED6E}"/>
    <cellStyle name="Input 18 2 2 2 3 7" xfId="18561" xr:uid="{088D1A06-CBE5-4907-BA02-23594819C829}"/>
    <cellStyle name="Input 18 2 2 2 3 8" xfId="19318" xr:uid="{3702C541-3C44-4A92-8933-CFE2E6632F6F}"/>
    <cellStyle name="Input 18 2 2 2 4" xfId="12511" xr:uid="{5C33DB40-AC0F-425A-AFBC-4222221C555A}"/>
    <cellStyle name="Input 18 2 2 2 5" xfId="10368" xr:uid="{F831023E-4996-4BD8-9A2F-63ACD1160BF0}"/>
    <cellStyle name="Input 18 2 2 2 6" xfId="13149" xr:uid="{05B1508D-3FAE-4B8B-A8F7-8FAFCF1BA5E6}"/>
    <cellStyle name="Input 18 2 2 2 7" xfId="9879" xr:uid="{57636050-5E78-478A-B013-F365CED2BF25}"/>
    <cellStyle name="Input 18 2 2 2 8" xfId="12746" xr:uid="{3F60A165-77BE-4D2B-96C4-3C2E54D30A04}"/>
    <cellStyle name="Input 18 2 2 2 9" xfId="13353" xr:uid="{500C5755-4CB3-4F01-9B09-39B81178F440}"/>
    <cellStyle name="Input 18 2 2 3" xfId="8492" xr:uid="{8CBDCD52-8615-4F59-A5CF-A7235DD676C8}"/>
    <cellStyle name="Input 18 2 2 3 2" xfId="13232" xr:uid="{4A9BBD64-013D-415B-800B-2D97FB0A43D9}"/>
    <cellStyle name="Input 18 2 2 3 3" xfId="14252" xr:uid="{E9DFA6E6-7972-4A20-A351-D7BF3517AEC4}"/>
    <cellStyle name="Input 18 2 2 3 4" xfId="15212" xr:uid="{42287A00-F418-43B0-87C5-A512DB97C6FC}"/>
    <cellStyle name="Input 18 2 2 3 5" xfId="16161" xr:uid="{B7FB70D3-0F72-4F82-AE5B-FF5ADCBB5C22}"/>
    <cellStyle name="Input 18 2 2 3 6" xfId="17034" xr:uid="{039291AC-7621-474B-B195-33C82A797591}"/>
    <cellStyle name="Input 18 2 2 3 7" xfId="17899" xr:uid="{4BEC5840-9977-4C00-A243-CCEABDB43F96}"/>
    <cellStyle name="Input 18 2 2 3 8" xfId="18675" xr:uid="{A5946744-9A18-446F-9F9E-570C9711EF33}"/>
    <cellStyle name="Input 18 2 2 4" xfId="9502" xr:uid="{94ECE897-E03C-4808-B04E-311DFA291962}"/>
    <cellStyle name="Input 18 2 2 4 2" xfId="13906" xr:uid="{1FBEEB51-522C-48FF-BABB-53E73ADDBD5A}"/>
    <cellStyle name="Input 18 2 2 4 3" xfId="14866" xr:uid="{F99B0B58-09DB-46E9-BF8F-245BC70A3E5A}"/>
    <cellStyle name="Input 18 2 2 4 4" xfId="15818" xr:uid="{1F3754C2-5071-48E8-862D-BCAA8ACCADD1}"/>
    <cellStyle name="Input 18 2 2 4 5" xfId="16692" xr:uid="{B61442C6-7622-4AE2-8567-6C96412C2DC4}"/>
    <cellStyle name="Input 18 2 2 4 6" xfId="17557" xr:uid="{15943AAB-9BF0-43CD-A23E-567E50C35B07}"/>
    <cellStyle name="Input 18 2 2 4 7" xfId="18333" xr:uid="{EF4EDCFC-1EBF-4957-87EF-2545CEDA1D85}"/>
    <cellStyle name="Input 18 2 2 4 8" xfId="19090" xr:uid="{1E2717CF-ACC3-4A36-82C2-FD20E4DF554C}"/>
    <cellStyle name="Input 18 2 2 5" xfId="12203" xr:uid="{280D21B1-01B2-4234-92C1-E417F1604073}"/>
    <cellStyle name="Input 18 2 2 6" xfId="10660" xr:uid="{C289F9FD-4EB0-47AB-A044-AC5BC27114FA}"/>
    <cellStyle name="Input 18 2 2 7" xfId="12080" xr:uid="{BA2E24EC-B2D9-4366-93AC-4FE126E8EDB2}"/>
    <cellStyle name="Input 18 2 2 8" xfId="10768" xr:uid="{58B124DD-2631-4A8B-8DA2-A6F9A24597EA}"/>
    <cellStyle name="Input 18 2 2 9" xfId="11644" xr:uid="{52A52659-0E81-4340-ACC8-3459DBE7A882}"/>
    <cellStyle name="Input 18 2 3" xfId="7008" xr:uid="{63F5DCA2-AAC2-4581-A15E-4A84FBF83F24}"/>
    <cellStyle name="Input 18 2 3 10" xfId="12369" xr:uid="{2EB26C18-98AB-46BB-A629-4771C020B9B8}"/>
    <cellStyle name="Input 18 2 3 2" xfId="8648" xr:uid="{5A56952D-9092-4A59-B53E-A9FB839ACB06}"/>
    <cellStyle name="Input 18 2 3 2 2" xfId="13368" xr:uid="{880BF03F-47F6-4DD8-B852-BC96D5593EB0}"/>
    <cellStyle name="Input 18 2 3 2 3" xfId="14382" xr:uid="{2097BB75-8684-46EC-9932-4243A45F0296}"/>
    <cellStyle name="Input 18 2 3 2 4" xfId="15340" xr:uid="{DACDC903-FE72-4A5E-9D91-73DF62797F20}"/>
    <cellStyle name="Input 18 2 3 2 5" xfId="16284" xr:uid="{4E7B7653-2452-4246-8B02-78DE4D02658F}"/>
    <cellStyle name="Input 18 2 3 2 6" xfId="17157" xr:uid="{786A5613-E703-4E50-8A72-BEDD3F8AFFD1}"/>
    <cellStyle name="Input 18 2 3 2 7" xfId="18022" xr:uid="{E666CE11-3682-4ADF-862D-A1067EB43984}"/>
    <cellStyle name="Input 18 2 3 2 8" xfId="18790" xr:uid="{329339F2-8A72-4292-816F-802BDE2B1FBB}"/>
    <cellStyle name="Input 18 2 3 3" xfId="9617" xr:uid="{5D59AF38-3F2B-4385-B196-FCCF72331047}"/>
    <cellStyle name="Input 18 2 3 3 2" xfId="14021" xr:uid="{747EEA8C-5562-49FC-8FAD-B54FFA5A4AAC}"/>
    <cellStyle name="Input 18 2 3 3 3" xfId="14981" xr:uid="{14E2C26D-2A5A-4CB6-88E4-0BA40B03003F}"/>
    <cellStyle name="Input 18 2 3 3 4" xfId="15933" xr:uid="{19631531-97D6-4884-9B91-7428B89BA7A5}"/>
    <cellStyle name="Input 18 2 3 3 5" xfId="16807" xr:uid="{0B55150F-3680-4384-BEDD-0F57814B252F}"/>
    <cellStyle name="Input 18 2 3 3 6" xfId="17672" xr:uid="{30B2028F-4468-4037-ACB3-2148D1EB321B}"/>
    <cellStyle name="Input 18 2 3 3 7" xfId="18448" xr:uid="{4E69D26D-684C-4E4A-89BF-D4EFC80479F2}"/>
    <cellStyle name="Input 18 2 3 3 8" xfId="19205" xr:uid="{76C5AA19-88DD-4867-81FF-0845FB661C00}"/>
    <cellStyle name="Input 18 2 3 4" xfId="12339" xr:uid="{9FDF9948-D146-4547-8466-479925B64D77}"/>
    <cellStyle name="Input 18 2 3 5" xfId="10529" xr:uid="{7A4C85DB-BD20-4A33-82F0-CDE986858249}"/>
    <cellStyle name="Input 18 2 3 6" xfId="13038" xr:uid="{131B7BDF-C3D8-4E9B-9D2A-0FD6696B16DA}"/>
    <cellStyle name="Input 18 2 3 7" xfId="9961" xr:uid="{8C4BE9FC-7D5D-4AC1-AA03-9B499AFC8E0C}"/>
    <cellStyle name="Input 18 2 3 8" xfId="12394" xr:uid="{FD056D4C-A7C2-4380-82EE-AA2BCEAF6595}"/>
    <cellStyle name="Input 18 2 3 9" xfId="10482" xr:uid="{A7E27CB6-CDE9-4D73-B0C9-90EC13F0DC32}"/>
    <cellStyle name="Input 18 2 4" xfId="7831" xr:uid="{7C0B6017-0F3E-48EC-A1B9-B0563D7BE663}"/>
    <cellStyle name="Input 18 2 4 2" xfId="12853" xr:uid="{1CA920DE-DA9A-4FCF-91DF-C255BA1D8790}"/>
    <cellStyle name="Input 18 2 4 3" xfId="10120" xr:uid="{CF3F84AD-85FF-431E-948F-38B8C8489EEB}"/>
    <cellStyle name="Input 18 2 4 4" xfId="13010" xr:uid="{8A02F2B6-72C4-4598-B063-DC0D7498B291}"/>
    <cellStyle name="Input 18 2 4 5" xfId="9980" xr:uid="{1A311878-C72B-4380-BD08-453A4A5019F9}"/>
    <cellStyle name="Input 18 2 4 6" xfId="11824" xr:uid="{3728198C-3F93-49B1-BE06-1D4C01A6B208}"/>
    <cellStyle name="Input 18 2 4 7" xfId="10979" xr:uid="{97C963CE-D36F-47A3-AE59-727DDAEA9E55}"/>
    <cellStyle name="Input 18 2 4 8" xfId="12066" xr:uid="{5482D0FF-9AE5-463C-A87C-E119C80F1EA8}"/>
    <cellStyle name="Input 18 2 5" xfId="7812" xr:uid="{DA93AB10-8F32-412F-8FCC-DE5A26B80645}"/>
    <cellStyle name="Input 18 2 5 2" xfId="12834" xr:uid="{8B6E3EBD-4691-45BD-AFC3-8D24BEF04748}"/>
    <cellStyle name="Input 18 2 5 3" xfId="10138" xr:uid="{ADA8C4F7-8B23-42E6-8705-6BCD838B5AE0}"/>
    <cellStyle name="Input 18 2 5 4" xfId="13502" xr:uid="{74485C61-793E-4534-983E-FBA5B34F8875}"/>
    <cellStyle name="Input 18 2 5 5" xfId="14508" xr:uid="{84A41546-0FFE-4581-A490-A2126FF46E2B}"/>
    <cellStyle name="Input 18 2 5 6" xfId="15466" xr:uid="{3855E521-F3D8-4827-B05B-9FA97A76DB19}"/>
    <cellStyle name="Input 18 2 5 7" xfId="16392" xr:uid="{561F8FA5-B472-4FBB-A76E-0E05EAD87D9F}"/>
    <cellStyle name="Input 18 2 5 8" xfId="17263" xr:uid="{6E695C8E-E394-4156-BA54-A4C18FCA5A7B}"/>
    <cellStyle name="Input 18 2 6" xfId="11364" xr:uid="{A1328EFC-E24A-479A-9F77-E575CA9C1504}"/>
    <cellStyle name="Input 18 2 7" xfId="11345" xr:uid="{A9E1CA33-98C1-4E17-8C59-09F507898020}"/>
    <cellStyle name="Input 18 2 8" xfId="11383" xr:uid="{A47FCFB2-9F93-4D9F-9C0E-00A2BAD1C6B0}"/>
    <cellStyle name="Input 18 2 9" xfId="11326" xr:uid="{44F997E3-47B3-4CBD-BF89-AB1E20F8C514}"/>
    <cellStyle name="Input 18 3" xfId="6853" xr:uid="{0A6A9D94-1403-4E92-B502-CA38FA78BACC}"/>
    <cellStyle name="Input 18 3 10" xfId="11045" xr:uid="{5C02E194-82AD-4489-94F5-A2C091CEBFFB}"/>
    <cellStyle name="Input 18 3 11" xfId="13588" xr:uid="{9F4DD39B-949E-4B82-BA1E-0D35CD85326E}"/>
    <cellStyle name="Input 18 3 2" xfId="7249" xr:uid="{CF355426-D85A-42EF-B71C-D84019D08F8F}"/>
    <cellStyle name="Input 18 3 2 10" xfId="13083" xr:uid="{1C87752F-2781-4B81-80D1-B1C8C3A150E5}"/>
    <cellStyle name="Input 18 3 2 2" xfId="8889" xr:uid="{A02445B2-03AB-4A12-82A2-C3123C019592}"/>
    <cellStyle name="Input 18 3 2 2 2" xfId="13540" xr:uid="{E1C4FC96-132A-4314-BF2F-4090BE53DC53}"/>
    <cellStyle name="Input 18 3 2 2 3" xfId="14544" xr:uid="{B7AF38A9-A151-4726-91AB-9A1EA78C69D4}"/>
    <cellStyle name="Input 18 3 2 2 4" xfId="15502" xr:uid="{0991735C-FBBA-4791-93B5-A0EF42614521}"/>
    <cellStyle name="Input 18 3 2 2 5" xfId="16427" xr:uid="{84A1F327-C90C-41BF-8A40-039DAB30CABF}"/>
    <cellStyle name="Input 18 3 2 2 6" xfId="17298" xr:uid="{E4937FCA-63C9-444E-BC8C-151BA55DD7F5}"/>
    <cellStyle name="Input 18 3 2 2 7" xfId="18144" xr:uid="{FDBE8588-661C-4D41-BF7C-0C2DA9A3B0A1}"/>
    <cellStyle name="Input 18 3 2 2 8" xfId="18904" xr:uid="{1EB438FB-91DB-486E-BD59-B2C17A718596}"/>
    <cellStyle name="Input 18 3 2 3" xfId="9731" xr:uid="{2D76605F-AC8F-48A1-A48C-193D8E7BBBA9}"/>
    <cellStyle name="Input 18 3 2 3 2" xfId="14135" xr:uid="{DA422D55-79A1-4450-BBD1-2CE13D897AD5}"/>
    <cellStyle name="Input 18 3 2 3 3" xfId="15095" xr:uid="{9BAC80F8-B258-41D2-9F90-A3BF38A70657}"/>
    <cellStyle name="Input 18 3 2 3 4" xfId="16047" xr:uid="{12C8EAE5-6813-4DEA-ADF9-3A0538384129}"/>
    <cellStyle name="Input 18 3 2 3 5" xfId="16921" xr:uid="{9D133776-9787-43CC-AFAE-EC5C01426A4E}"/>
    <cellStyle name="Input 18 3 2 3 6" xfId="17786" xr:uid="{28C072C0-F513-48D5-9686-C34CC5A4214A}"/>
    <cellStyle name="Input 18 3 2 3 7" xfId="18562" xr:uid="{9D8E7902-59A8-4E4C-8FBC-E595CDE66B06}"/>
    <cellStyle name="Input 18 3 2 3 8" xfId="19319" xr:uid="{4911AFCD-46B2-49A8-B61B-93A19F251619}"/>
    <cellStyle name="Input 18 3 2 4" xfId="12512" xr:uid="{F7575668-51D6-45C3-BF3A-846B77211B02}"/>
    <cellStyle name="Input 18 3 2 5" xfId="10367" xr:uid="{6396E79B-2C8D-429C-A60A-6AAE347D71C4}"/>
    <cellStyle name="Input 18 3 2 6" xfId="11988" xr:uid="{B06AAE79-0836-4CD3-AE12-1D8A02ECD37E}"/>
    <cellStyle name="Input 18 3 2 7" xfId="10839" xr:uid="{E948C8E2-86FA-4B86-89B9-14E168C495D4}"/>
    <cellStyle name="Input 18 3 2 8" xfId="11581" xr:uid="{EA386A80-F672-4377-AAC1-B1DE730C3DAF}"/>
    <cellStyle name="Input 18 3 2 9" xfId="11171" xr:uid="{A0391277-5677-4E43-9BA0-0E411F25A3F5}"/>
    <cellStyle name="Input 18 3 3" xfId="8493" xr:uid="{AF53A93A-0192-44B4-8B20-FBEAEB9E142B}"/>
    <cellStyle name="Input 18 3 3 2" xfId="13233" xr:uid="{EBC8653B-4AB4-4851-BD6A-F65BA2B7914E}"/>
    <cellStyle name="Input 18 3 3 3" xfId="14253" xr:uid="{4ADD315B-05E4-4F58-B696-045081774B9C}"/>
    <cellStyle name="Input 18 3 3 4" xfId="15213" xr:uid="{9303416E-9448-4D24-BF0C-74CD1D592425}"/>
    <cellStyle name="Input 18 3 3 5" xfId="16162" xr:uid="{2BE5BFCF-0B54-499E-819B-08A97E0D7B1F}"/>
    <cellStyle name="Input 18 3 3 6" xfId="17035" xr:uid="{7DBC41F8-E2A5-437D-A3C1-25FF0B5948BF}"/>
    <cellStyle name="Input 18 3 3 7" xfId="17900" xr:uid="{F201997A-C221-4FC9-9F9A-59D5E482277F}"/>
    <cellStyle name="Input 18 3 3 8" xfId="18676" xr:uid="{C3B46F30-E999-4D49-AFF1-D4C37282BD74}"/>
    <cellStyle name="Input 18 3 4" xfId="9503" xr:uid="{C2EE6AE0-31A3-47D8-B059-965FA84FCE83}"/>
    <cellStyle name="Input 18 3 4 2" xfId="13907" xr:uid="{08231995-13F5-46B1-AE4D-C0EE7044B929}"/>
    <cellStyle name="Input 18 3 4 3" xfId="14867" xr:uid="{7A1A6178-4FD3-4BE6-A630-EE60E589A831}"/>
    <cellStyle name="Input 18 3 4 4" xfId="15819" xr:uid="{8FFAA560-66D4-44BC-AEED-A907854C572F}"/>
    <cellStyle name="Input 18 3 4 5" xfId="16693" xr:uid="{FFB7CDEA-FDEE-46A4-B9EA-BD73A3309B4F}"/>
    <cellStyle name="Input 18 3 4 6" xfId="17558" xr:uid="{3260D592-699C-4C3E-9E22-4E2E46070C38}"/>
    <cellStyle name="Input 18 3 4 7" xfId="18334" xr:uid="{1BD00EC5-507B-447C-88B8-FB7A8FF71C1D}"/>
    <cellStyle name="Input 18 3 4 8" xfId="19091" xr:uid="{01DF9A61-C5B3-49D0-9E17-2BF09545C541}"/>
    <cellStyle name="Input 18 3 5" xfId="12204" xr:uid="{4FAAA573-ED58-4D01-9291-540D5347C76F}"/>
    <cellStyle name="Input 18 3 6" xfId="10659" xr:uid="{E5024395-0673-4BFF-8F97-98C0C0B30FBB}"/>
    <cellStyle name="Input 18 3 7" xfId="12592" xr:uid="{AB7A45B3-13DE-4C2F-97DA-77F393584E01}"/>
    <cellStyle name="Input 18 3 8" xfId="10310" xr:uid="{3A60B0AA-5D26-491D-A799-9D2B1C380A49}"/>
    <cellStyle name="Input 18 3 9" xfId="11750" xr:uid="{C7BDC71D-E4FD-4C0C-AA95-1817718739C7}"/>
    <cellStyle name="Input 18 4" xfId="7007" xr:uid="{9128076B-4CE0-4A0E-8E43-214677EFE59B}"/>
    <cellStyle name="Input 18 4 10" xfId="17336" xr:uid="{1C200687-1065-4A5D-93D2-24B988009A8A}"/>
    <cellStyle name="Input 18 4 2" xfId="8647" xr:uid="{9DCD8FF9-498A-4815-9840-15DD75EAFC0B}"/>
    <cellStyle name="Input 18 4 2 2" xfId="13367" xr:uid="{8FD89088-A69E-4589-B43C-F2A6D95E49F8}"/>
    <cellStyle name="Input 18 4 2 3" xfId="14381" xr:uid="{8600E7DD-7034-4602-AC2E-648F3F48D61D}"/>
    <cellStyle name="Input 18 4 2 4" xfId="15339" xr:uid="{7FC48B10-155B-46A6-BA83-91D8891F1E24}"/>
    <cellStyle name="Input 18 4 2 5" xfId="16283" xr:uid="{A8895C00-5613-4F03-92F0-ED8C772D0846}"/>
    <cellStyle name="Input 18 4 2 6" xfId="17156" xr:uid="{6C95117F-E2FB-423C-85D7-3AFAE5B7C03D}"/>
    <cellStyle name="Input 18 4 2 7" xfId="18021" xr:uid="{BE6DF445-7F86-4BD6-B80A-D735D404F3FB}"/>
    <cellStyle name="Input 18 4 2 8" xfId="18789" xr:uid="{AB637EF9-9C17-434D-BFF0-B4DED93BD7FF}"/>
    <cellStyle name="Input 18 4 3" xfId="9616" xr:uid="{954C13C2-A923-4167-9A2A-57B32ACFE8C3}"/>
    <cellStyle name="Input 18 4 3 2" xfId="14020" xr:uid="{88F6884B-4C34-41F4-80A5-0514BC83F438}"/>
    <cellStyle name="Input 18 4 3 3" xfId="14980" xr:uid="{7CBF5470-6373-46E3-AE47-7DBF490676F4}"/>
    <cellStyle name="Input 18 4 3 4" xfId="15932" xr:uid="{7A242285-AB6F-4AAD-91B9-E4BB1EE88CCF}"/>
    <cellStyle name="Input 18 4 3 5" xfId="16806" xr:uid="{891C95A1-E1BE-4642-8DC5-678F8AB81EDC}"/>
    <cellStyle name="Input 18 4 3 6" xfId="17671" xr:uid="{1307F38F-3F03-4737-A1C8-8F3021141C42}"/>
    <cellStyle name="Input 18 4 3 7" xfId="18447" xr:uid="{9EAB5994-AD6E-49E5-AD86-25E4B6DD4B87}"/>
    <cellStyle name="Input 18 4 3 8" xfId="19204" xr:uid="{8C71D92E-C706-4E13-9D0C-AD6B72494CCB}"/>
    <cellStyle name="Input 18 4 4" xfId="12338" xr:uid="{E8D88DEB-F2D7-4C31-A57F-D433E7361763}"/>
    <cellStyle name="Input 18 4 5" xfId="10530" xr:uid="{D5EF636F-DBB8-4C3A-8AAF-34F0F75F146D}"/>
    <cellStyle name="Input 18 4 6" xfId="13637" xr:uid="{8DF2DA7C-EC3E-42CF-A2D0-CF4A129BFEC8}"/>
    <cellStyle name="Input 18 4 7" xfId="14615" xr:uid="{A1B8D281-07CD-4B44-8EE0-913DC010873F}"/>
    <cellStyle name="Input 18 4 8" xfId="15568" xr:uid="{4382EABE-59FB-41CB-BE7F-29EB35F4EC5C}"/>
    <cellStyle name="Input 18 4 9" xfId="16467" xr:uid="{09BB9BE9-3F8B-4727-90BD-137CB8B5D32A}"/>
    <cellStyle name="Input 18 5" xfId="7830" xr:uid="{15D68DAE-81BF-4F25-99D0-4DA73B56B469}"/>
    <cellStyle name="Input 18 5 2" xfId="12852" xr:uid="{4930A76F-8B12-431D-8D51-F8CC812E92A0}"/>
    <cellStyle name="Input 18 5 3" xfId="10121" xr:uid="{9CFEF35D-7749-4B87-B615-4C2376DEA1CB}"/>
    <cellStyle name="Input 18 5 4" xfId="13690" xr:uid="{B6A7C5A7-D65F-4E47-ABAD-A08C623AF184}"/>
    <cellStyle name="Input 18 5 5" xfId="14658" xr:uid="{3EB2766B-4D6B-48AA-929C-3B18CA1F9FF4}"/>
    <cellStyle name="Input 18 5 6" xfId="15610" xr:uid="{8C173914-7C34-45D1-B509-FD8ED1B46BBB}"/>
    <cellStyle name="Input 18 5 7" xfId="16495" xr:uid="{C13F8DB4-7AD9-4B15-A20A-A6702A66F9DD}"/>
    <cellStyle name="Input 18 5 8" xfId="17363" xr:uid="{BE319996-6C5B-4473-8178-85F08D078B48}"/>
    <cellStyle name="Input 18 6" xfId="7813" xr:uid="{E0371386-A782-4BF4-941A-1406F1730101}"/>
    <cellStyle name="Input 18 6 2" xfId="12835" xr:uid="{F85928C0-3A3B-4639-A69E-0B9C855DD6AD}"/>
    <cellStyle name="Input 18 6 3" xfId="10137" xr:uid="{ACB6AD95-166F-40F9-9994-E5E4FEE87CDA}"/>
    <cellStyle name="Input 18 6 4" xfId="13067" xr:uid="{53C2215D-1E5A-44D7-B909-248A94171C8F}"/>
    <cellStyle name="Input 18 6 5" xfId="9937" xr:uid="{33ABC8EA-0747-4B42-BE23-6EA831F51199}"/>
    <cellStyle name="Input 18 6 6" xfId="9828" xr:uid="{560B8749-8118-47F2-8968-EC9F75500130}"/>
    <cellStyle name="Input 18 6 7" xfId="11938" xr:uid="{1CD2C57D-034F-47A3-A11A-D6C5E8FB36F1}"/>
    <cellStyle name="Input 18 6 8" xfId="10877" xr:uid="{DF4B9E0F-BB05-4640-B2F5-DA5D95D64B58}"/>
    <cellStyle name="Input 18 7" xfId="11363" xr:uid="{D5F9AB20-8D6F-46B4-A446-0DCE2209207E}"/>
    <cellStyle name="Input 18 8" xfId="11346" xr:uid="{BD3D34C1-00E8-4008-B902-7F8D1941B855}"/>
    <cellStyle name="Input 18 9" xfId="11382" xr:uid="{8DC6166D-3D04-4E01-8832-E14A1F4434BC}"/>
    <cellStyle name="Input 19" xfId="5137" xr:uid="{87B717E5-2318-4D87-AA81-5705F7F8CC79}"/>
    <cellStyle name="Input 19 10" xfId="11325" xr:uid="{6912DBB4-9A45-4823-8D17-B61E6809043F}"/>
    <cellStyle name="Input 19 11" xfId="11403" xr:uid="{5385C4EF-957D-4225-A0A3-B56E3E889C60}"/>
    <cellStyle name="Input 19 12" xfId="11306" xr:uid="{9160C89B-02C8-4972-B3D8-A7C94C9B9E89}"/>
    <cellStyle name="Input 19 13" xfId="11420" xr:uid="{796EF5F1-E764-4088-87F9-F5590FAADF2C}"/>
    <cellStyle name="Input 19 2" xfId="5138" xr:uid="{48A17BC3-5D66-4E6D-9F9A-20BF1E0519DF}"/>
    <cellStyle name="Input 19 2 10" xfId="11404" xr:uid="{C30A62E7-6CEE-431B-95DB-FDE5D2E7E2B6}"/>
    <cellStyle name="Input 19 2 11" xfId="11305" xr:uid="{E758301A-8306-489C-8FAD-207C6D097618}"/>
    <cellStyle name="Input 19 2 12" xfId="11421" xr:uid="{671078EF-F761-47EC-87D2-AEABDD7C515D}"/>
    <cellStyle name="Input 19 2 2" xfId="6850" xr:uid="{9824F5A3-3B25-4EB6-96CD-B446CC11A6C2}"/>
    <cellStyle name="Input 19 2 2 10" xfId="16443" xr:uid="{9EF05A41-1549-444A-B074-8BEF566F7031}"/>
    <cellStyle name="Input 19 2 2 11" xfId="17314" xr:uid="{24B8E4DA-7B7D-401F-AC34-B30E31110A01}"/>
    <cellStyle name="Input 19 2 2 2" xfId="7250" xr:uid="{EB0FC1A5-E2A6-48FC-B7CE-D5ED3642E1EB}"/>
    <cellStyle name="Input 19 2 2 2 10" xfId="12654" xr:uid="{3B1B83AC-A807-4070-AD92-84A17D9A2F0E}"/>
    <cellStyle name="Input 19 2 2 2 2" xfId="8890" xr:uid="{DAC3D270-57FB-40B5-A8FF-447AF5FB51DC}"/>
    <cellStyle name="Input 19 2 2 2 2 2" xfId="13541" xr:uid="{707E0D6D-ECC8-43B2-A203-5AAFBE0930C5}"/>
    <cellStyle name="Input 19 2 2 2 2 3" xfId="14545" xr:uid="{34544DD0-3C34-47F4-B55C-252C0527B51C}"/>
    <cellStyle name="Input 19 2 2 2 2 4" xfId="15503" xr:uid="{9F26235C-1FF9-4714-A365-6188046C96BE}"/>
    <cellStyle name="Input 19 2 2 2 2 5" xfId="16428" xr:uid="{04FDB531-78D4-4420-B16E-82A54D0715A6}"/>
    <cellStyle name="Input 19 2 2 2 2 6" xfId="17299" xr:uid="{05A0CAA4-E6CB-4383-99B6-AECD3A08B178}"/>
    <cellStyle name="Input 19 2 2 2 2 7" xfId="18145" xr:uid="{1D6D0483-7B6B-4798-9F54-08E777EC43C9}"/>
    <cellStyle name="Input 19 2 2 2 2 8" xfId="18905" xr:uid="{3A65E17D-186B-4E6C-8DE4-CCFBABD99985}"/>
    <cellStyle name="Input 19 2 2 2 3" xfId="9732" xr:uid="{96B6322F-B833-4E7A-9C0E-0373BE22CA77}"/>
    <cellStyle name="Input 19 2 2 2 3 2" xfId="14136" xr:uid="{574E49C3-EB8D-4585-8176-01A042E2E8D7}"/>
    <cellStyle name="Input 19 2 2 2 3 3" xfId="15096" xr:uid="{6FF6E13B-BC22-4A37-A8DF-253588BEE7E7}"/>
    <cellStyle name="Input 19 2 2 2 3 4" xfId="16048" xr:uid="{BE52619E-C8FD-4C23-AB5D-0C1A0282B194}"/>
    <cellStyle name="Input 19 2 2 2 3 5" xfId="16922" xr:uid="{F2D5983D-E32E-44BD-9CB1-71CC292F481A}"/>
    <cellStyle name="Input 19 2 2 2 3 6" xfId="17787" xr:uid="{49527389-FB00-4E8A-9F5D-91CD60549F93}"/>
    <cellStyle name="Input 19 2 2 2 3 7" xfId="18563" xr:uid="{BFEBF128-2AD8-407F-A620-C555D40000FC}"/>
    <cellStyle name="Input 19 2 2 2 3 8" xfId="19320" xr:uid="{90240DAC-FC6A-436F-8544-81090DF95807}"/>
    <cellStyle name="Input 19 2 2 2 4" xfId="12513" xr:uid="{40B728D0-22B3-4A69-9322-4B8AC46E3F35}"/>
    <cellStyle name="Input 19 2 2 2 5" xfId="10366" xr:uid="{82830373-E4E0-4A78-A1FE-FC88D89782FF}"/>
    <cellStyle name="Input 19 2 2 2 6" xfId="12642" xr:uid="{B23083C5-C553-4E12-A098-EDE138A6692D}"/>
    <cellStyle name="Input 19 2 2 2 7" xfId="10267" xr:uid="{C5350C65-ADBC-4100-8B5D-9DD493C1575B}"/>
    <cellStyle name="Input 19 2 2 2 8" xfId="12652" xr:uid="{8C45F3B2-66C8-497B-AC1A-1CD4C1376AEB}"/>
    <cellStyle name="Input 19 2 2 2 9" xfId="10260" xr:uid="{131BE803-3B76-4EDE-B230-37D557B226DC}"/>
    <cellStyle name="Input 19 2 2 3" xfId="8490" xr:uid="{F1A01954-7C08-4252-A2EF-FFE4CD9E80E8}"/>
    <cellStyle name="Input 19 2 2 3 2" xfId="13230" xr:uid="{41101794-B8E7-459A-AD2E-CA4E2B6B362C}"/>
    <cellStyle name="Input 19 2 2 3 3" xfId="14250" xr:uid="{E08166DF-B2A8-4E57-B838-F80AE04C1671}"/>
    <cellStyle name="Input 19 2 2 3 4" xfId="15210" xr:uid="{E68F1AEF-9ACD-4905-889B-CA407B882E69}"/>
    <cellStyle name="Input 19 2 2 3 5" xfId="16159" xr:uid="{43BA375C-982F-4DD0-BEA8-C63D5278BC70}"/>
    <cellStyle name="Input 19 2 2 3 6" xfId="17032" xr:uid="{AB8F9BFF-B7EA-415B-A865-46B163E1D579}"/>
    <cellStyle name="Input 19 2 2 3 7" xfId="17897" xr:uid="{8C6A60AB-1189-427B-AD19-12872FBE63EA}"/>
    <cellStyle name="Input 19 2 2 3 8" xfId="18673" xr:uid="{D211EE36-DEA3-47FB-9D44-DA6E78F01BAB}"/>
    <cellStyle name="Input 19 2 2 4" xfId="9500" xr:uid="{A5DF9135-740A-4F28-922A-10F0BD6FEA8C}"/>
    <cellStyle name="Input 19 2 2 4 2" xfId="13904" xr:uid="{CA8EAF3F-50EC-4246-81AC-B81C345FBD9E}"/>
    <cellStyle name="Input 19 2 2 4 3" xfId="14864" xr:uid="{5AD4CE5C-3AE4-475A-AF6E-DACE16EBF403}"/>
    <cellStyle name="Input 19 2 2 4 4" xfId="15816" xr:uid="{47A93A3E-07D6-4F4E-8787-D3D2A32DF52E}"/>
    <cellStyle name="Input 19 2 2 4 5" xfId="16690" xr:uid="{FE70C176-027E-4065-83F7-D975241F4A8B}"/>
    <cellStyle name="Input 19 2 2 4 6" xfId="17555" xr:uid="{423C2927-FC04-4CDC-97B6-2BA8D70A3C64}"/>
    <cellStyle name="Input 19 2 2 4 7" xfId="18331" xr:uid="{95030FCE-1BD3-4F04-AFC9-A1FA5F8A43DD}"/>
    <cellStyle name="Input 19 2 2 4 8" xfId="19088" xr:uid="{852D8704-A83B-4EBE-AFC4-896152E41F90}"/>
    <cellStyle name="Input 19 2 2 5" xfId="12201" xr:uid="{03BA1EEF-B93A-4015-AC93-47224408BDAF}"/>
    <cellStyle name="Input 19 2 2 6" xfId="10662" xr:uid="{DFB19B69-EA53-45FF-867B-0884D22703C0}"/>
    <cellStyle name="Input 19 2 2 7" xfId="13613" xr:uid="{19849216-A688-4D50-937E-84600B396C76}"/>
    <cellStyle name="Input 19 2 2 8" xfId="14591" xr:uid="{45A924FC-6147-401C-ACBF-3C488918A861}"/>
    <cellStyle name="Input 19 2 2 9" xfId="15544" xr:uid="{547E654B-C2AF-4B8A-9A04-972CD9519B9F}"/>
    <cellStyle name="Input 19 2 3" xfId="7010" xr:uid="{B4E0A63A-8D22-4D98-8478-2114B22357D3}"/>
    <cellStyle name="Input 19 2 3 10" xfId="17176" xr:uid="{AADDAD53-FED2-4477-AE0D-30C8B5CE1B1E}"/>
    <cellStyle name="Input 19 2 3 2" xfId="8650" xr:uid="{ADA414E6-DA4B-4235-8ADF-2E113A3E954C}"/>
    <cellStyle name="Input 19 2 3 2 2" xfId="13370" xr:uid="{8EA98598-7FCA-4101-8915-D4A7F12AA1F9}"/>
    <cellStyle name="Input 19 2 3 2 3" xfId="14384" xr:uid="{D026AE7D-276F-4B94-A3A8-8642895BCA09}"/>
    <cellStyle name="Input 19 2 3 2 4" xfId="15342" xr:uid="{6DB37DCA-E803-464F-B23C-C5F3EA0B0523}"/>
    <cellStyle name="Input 19 2 3 2 5" xfId="16286" xr:uid="{840FBF78-2792-42ED-B5BB-15344C34E5DF}"/>
    <cellStyle name="Input 19 2 3 2 6" xfId="17159" xr:uid="{1C853AB1-B2A5-4419-83F1-ADDD0A02C39E}"/>
    <cellStyle name="Input 19 2 3 2 7" xfId="18024" xr:uid="{78C15836-3124-42F2-B99A-13A33345EC9B}"/>
    <cellStyle name="Input 19 2 3 2 8" xfId="18792" xr:uid="{B01FCD7F-F076-495F-BA7A-AE02C0CF98AF}"/>
    <cellStyle name="Input 19 2 3 3" xfId="9619" xr:uid="{1D85B4F4-A7F7-456D-9180-374B28A7F0EC}"/>
    <cellStyle name="Input 19 2 3 3 2" xfId="14023" xr:uid="{537591E3-1F7F-48CE-BFB6-11B15792BB6E}"/>
    <cellStyle name="Input 19 2 3 3 3" xfId="14983" xr:uid="{B692BE24-57DE-4514-BF6B-D49AB504566E}"/>
    <cellStyle name="Input 19 2 3 3 4" xfId="15935" xr:uid="{D952E02C-8CE4-46A0-A5FE-2E1143B5555B}"/>
    <cellStyle name="Input 19 2 3 3 5" xfId="16809" xr:uid="{9965D6C7-407A-4FB6-96D2-6A55E2F8817A}"/>
    <cellStyle name="Input 19 2 3 3 6" xfId="17674" xr:uid="{8C1FB3E4-9081-48D6-8191-CDF481A6F585}"/>
    <cellStyle name="Input 19 2 3 3 7" xfId="18450" xr:uid="{F7724334-9942-4436-A81E-5EC1B90D1F52}"/>
    <cellStyle name="Input 19 2 3 3 8" xfId="19207" xr:uid="{05A3096A-4932-404F-A5AE-8248D7A4EADB}"/>
    <cellStyle name="Input 19 2 3 4" xfId="12341" xr:uid="{D1671285-1808-44A5-88CB-22A2B33F7687}"/>
    <cellStyle name="Input 19 2 3 5" xfId="10527" xr:uid="{99851C1E-972B-4581-90F9-6AE9A79A453B}"/>
    <cellStyle name="Input 19 2 3 6" xfId="13406" xr:uid="{5DD4C99B-EE2E-4C58-B920-18EF1DDF94A2}"/>
    <cellStyle name="Input 19 2 3 7" xfId="14415" xr:uid="{C525D26F-AE9A-43C5-BF41-4FD4112DE70F}"/>
    <cellStyle name="Input 19 2 3 8" xfId="15373" xr:uid="{C47F80DA-E25D-4318-AE97-A710B7C4E3AE}"/>
    <cellStyle name="Input 19 2 3 9" xfId="16304" xr:uid="{9A4A4C3D-2FAD-457D-956D-0F5D5EBFFFED}"/>
    <cellStyle name="Input 19 2 4" xfId="7833" xr:uid="{73B37F8D-34BB-4D5F-8434-3C0878DEDD3B}"/>
    <cellStyle name="Input 19 2 4 2" xfId="12855" xr:uid="{F70329DA-E978-4B7E-9A1C-CA715E53972A}"/>
    <cellStyle name="Input 19 2 4 3" xfId="10118" xr:uid="{45AAE333-5643-41AB-8288-50F067F73671}"/>
    <cellStyle name="Input 19 2 4 4" xfId="12028" xr:uid="{763EC3A0-DAE6-4B9F-92AD-815063D37002}"/>
    <cellStyle name="Input 19 2 4 5" xfId="10804" xr:uid="{E2F87323-BBB4-4017-948A-8254DF9939A2}"/>
    <cellStyle name="Input 19 2 4 6" xfId="11613" xr:uid="{DB372E25-D124-422F-8FE7-E172B9BD8EE5}"/>
    <cellStyle name="Input 19 2 4 7" xfId="11144" xr:uid="{4F4229CD-30A6-41F5-ADD7-B65FAC6F2E12}"/>
    <cellStyle name="Input 19 2 4 8" xfId="13085" xr:uid="{F0E4272C-940F-43AA-B3F7-7F005AAD5319}"/>
    <cellStyle name="Input 19 2 5" xfId="7810" xr:uid="{90A088AA-697F-4E05-8914-2C0E93CD29FA}"/>
    <cellStyle name="Input 19 2 5 2" xfId="12832" xr:uid="{A203026F-6A89-4CD6-86DF-4E0080DEF4EB}"/>
    <cellStyle name="Input 19 2 5 3" xfId="10140" xr:uid="{6E856F2F-87D9-4B39-8390-F46A0578A999}"/>
    <cellStyle name="Input 19 2 5 4" xfId="13165" xr:uid="{E39CD95A-A096-4C45-9D6A-005B3C66E692}"/>
    <cellStyle name="Input 19 2 5 5" xfId="9868" xr:uid="{E05FC76A-9E95-42B6-9919-862D383E1B49}"/>
    <cellStyle name="Input 19 2 5 6" xfId="12476" xr:uid="{F4667831-7C4B-4AEF-B961-AB243D675B3F}"/>
    <cellStyle name="Input 19 2 5 7" xfId="10402" xr:uid="{718BBFF1-478C-41EB-ACF9-B5DB2FB1CF27}"/>
    <cellStyle name="Input 19 2 5 8" xfId="12635" xr:uid="{AF45FF7A-5627-428C-9397-6AFB0114B9E1}"/>
    <cellStyle name="Input 19 2 6" xfId="11366" xr:uid="{53E0A9AA-1473-48B9-93AF-CD3149D42F2A}"/>
    <cellStyle name="Input 19 2 7" xfId="11343" xr:uid="{24A2253A-6371-44C7-A47A-B641C1ED6EA0}"/>
    <cellStyle name="Input 19 2 8" xfId="11385" xr:uid="{0C360DA5-B492-4922-AFC3-2039A7F97181}"/>
    <cellStyle name="Input 19 2 9" xfId="11324" xr:uid="{ACE6C384-2D41-43B0-85E1-1D14E6181B51}"/>
    <cellStyle name="Input 19 3" xfId="6851" xr:uid="{86C11694-C0B9-4B07-8F9B-1300DB4ABE22}"/>
    <cellStyle name="Input 19 3 10" xfId="10975" xr:uid="{0181800D-FDD7-4E64-879A-B481662BA2A8}"/>
    <cellStyle name="Input 19 3 11" xfId="12067" xr:uid="{EA8A45F4-19BF-4C95-A095-816F46357E70}"/>
    <cellStyle name="Input 19 3 2" xfId="7251" xr:uid="{5E067460-3119-416A-A4BC-D4B9E16F538F}"/>
    <cellStyle name="Input 19 3 2 10" xfId="17353" xr:uid="{AB9E5ACF-C8E1-4C8F-9460-C281496F2BAE}"/>
    <cellStyle name="Input 19 3 2 2" xfId="8891" xr:uid="{3A3CF95D-4EC8-4712-8C3F-008C0264C559}"/>
    <cellStyle name="Input 19 3 2 2 2" xfId="13542" xr:uid="{9650C208-93D5-4E70-A288-36686044F1F1}"/>
    <cellStyle name="Input 19 3 2 2 3" xfId="14546" xr:uid="{8A3EF9F5-A9A1-4A16-8ADE-7B020361705F}"/>
    <cellStyle name="Input 19 3 2 2 4" xfId="15504" xr:uid="{18256DFD-081A-4C3A-85C8-70BA4206456C}"/>
    <cellStyle name="Input 19 3 2 2 5" xfId="16429" xr:uid="{1BE08C2B-F8CB-4599-B64C-4C8F5C649016}"/>
    <cellStyle name="Input 19 3 2 2 6" xfId="17300" xr:uid="{E66F21A6-6FDA-49F5-8D14-C8F74CAC1A68}"/>
    <cellStyle name="Input 19 3 2 2 7" xfId="18146" xr:uid="{C71110DC-008F-4DE9-A4FE-8F3CCE4D1771}"/>
    <cellStyle name="Input 19 3 2 2 8" xfId="18906" xr:uid="{E1557C35-5E34-4EB6-9E3F-49560BD8E250}"/>
    <cellStyle name="Input 19 3 2 3" xfId="9733" xr:uid="{D84B9455-C49E-4807-962D-ECDE640CA662}"/>
    <cellStyle name="Input 19 3 2 3 2" xfId="14137" xr:uid="{BB994A13-5FCA-47CD-948B-A16202AC029F}"/>
    <cellStyle name="Input 19 3 2 3 3" xfId="15097" xr:uid="{33B1DA41-1BEE-4817-B80E-A08715B8C9BD}"/>
    <cellStyle name="Input 19 3 2 3 4" xfId="16049" xr:uid="{B3DBDE2D-49CD-4D75-857A-81C4412CC237}"/>
    <cellStyle name="Input 19 3 2 3 5" xfId="16923" xr:uid="{30FABC0D-7A48-4B39-8A10-97C0A307A28F}"/>
    <cellStyle name="Input 19 3 2 3 6" xfId="17788" xr:uid="{51D665D5-0679-4ABA-85EE-537512113ABB}"/>
    <cellStyle name="Input 19 3 2 3 7" xfId="18564" xr:uid="{B28E6805-F442-437C-882E-471689002240}"/>
    <cellStyle name="Input 19 3 2 3 8" xfId="19321" xr:uid="{3BA1C7B9-DD1C-4D68-98CB-B5F24FE5174F}"/>
    <cellStyle name="Input 19 3 2 4" xfId="12514" xr:uid="{F4217970-871D-46B7-8224-91276B5C9100}"/>
    <cellStyle name="Input 19 3 2 5" xfId="10365" xr:uid="{F5955F55-3A0A-44D7-AE86-1984919CA5DF}"/>
    <cellStyle name="Input 19 3 2 6" xfId="13661" xr:uid="{2A89AA7E-F97E-4C47-B91D-48EDDEE8454C}"/>
    <cellStyle name="Input 19 3 2 7" xfId="14637" xr:uid="{CD3791F2-001D-4A0E-B1CB-F9CFA0192E4A}"/>
    <cellStyle name="Input 19 3 2 8" xfId="15589" xr:uid="{AD848AD1-E743-4B15-9A33-D17049BE3EE2}"/>
    <cellStyle name="Input 19 3 2 9" xfId="16484" xr:uid="{434C976F-2E79-41BB-AF82-EADD3AF2C982}"/>
    <cellStyle name="Input 19 3 3" xfId="8491" xr:uid="{95A117E4-2A7B-4EA8-89A1-3C4DB72C13FD}"/>
    <cellStyle name="Input 19 3 3 2" xfId="13231" xr:uid="{94995B30-6317-4BCC-B5B9-44E67045582A}"/>
    <cellStyle name="Input 19 3 3 3" xfId="14251" xr:uid="{5D65498A-1BAC-4C6D-BC0A-A40C4C95B910}"/>
    <cellStyle name="Input 19 3 3 4" xfId="15211" xr:uid="{8C1C0463-052E-42E6-BDBB-C5C00A08F907}"/>
    <cellStyle name="Input 19 3 3 5" xfId="16160" xr:uid="{A4790778-F4AA-4859-975F-5BAD8923EC58}"/>
    <cellStyle name="Input 19 3 3 6" xfId="17033" xr:uid="{14EEFCEB-D88D-4118-B57B-ECF9509200CD}"/>
    <cellStyle name="Input 19 3 3 7" xfId="17898" xr:uid="{F1F21EB4-474C-4EFF-8DAA-4570C6600FF8}"/>
    <cellStyle name="Input 19 3 3 8" xfId="18674" xr:uid="{CA029B7C-59DE-4815-B9C8-BDAE2EC8A4FB}"/>
    <cellStyle name="Input 19 3 4" xfId="9501" xr:uid="{0CF2460B-C581-4371-BC0D-4DD9FEC8BFC6}"/>
    <cellStyle name="Input 19 3 4 2" xfId="13905" xr:uid="{5CAA3D27-350F-4A03-93E8-8C4B49D8BD4D}"/>
    <cellStyle name="Input 19 3 4 3" xfId="14865" xr:uid="{EAF44BCF-92D1-4671-B3A4-36FD75BCA4C0}"/>
    <cellStyle name="Input 19 3 4 4" xfId="15817" xr:uid="{8FBD82FD-C88B-4F10-833B-CAD7D2908A71}"/>
    <cellStyle name="Input 19 3 4 5" xfId="16691" xr:uid="{245866A4-2CFC-4C3A-B149-1B5084547100}"/>
    <cellStyle name="Input 19 3 4 6" xfId="17556" xr:uid="{96E84F26-B50E-4EC7-9251-4E309A589448}"/>
    <cellStyle name="Input 19 3 4 7" xfId="18332" xr:uid="{CDC02458-2930-43CA-B624-7FEC3E13386F}"/>
    <cellStyle name="Input 19 3 4 8" xfId="19089" xr:uid="{6C06CB9D-1C01-4946-9ACE-2DF1D0351131}"/>
    <cellStyle name="Input 19 3 5" xfId="12202" xr:uid="{553D9AFA-0242-4CD1-967A-3EA92C3DD540}"/>
    <cellStyle name="Input 19 3 6" xfId="10661" xr:uid="{302CEC7F-E15D-47F2-838B-96C716B2529E}"/>
    <cellStyle name="Input 19 3 7" xfId="13112" xr:uid="{15CCF038-06F2-43B3-8B97-55D72A66866D}"/>
    <cellStyle name="Input 19 3 8" xfId="9912" xr:uid="{90E7ACA6-3851-4708-9ED8-5CB328E72204}"/>
    <cellStyle name="Input 19 3 9" xfId="11835" xr:uid="{B3DF39B8-B139-4100-8328-EC00F50D2792}"/>
    <cellStyle name="Input 19 4" xfId="7009" xr:uid="{40AC8BDE-F4E1-4354-9F6F-8F061513BB97}"/>
    <cellStyle name="Input 19 4 10" xfId="13642" xr:uid="{84FDE2FB-59B6-4A33-8D87-ECEDE17550DC}"/>
    <cellStyle name="Input 19 4 2" xfId="8649" xr:uid="{FA97002B-4333-4D9C-A310-7B4F6DDF781E}"/>
    <cellStyle name="Input 19 4 2 2" xfId="13369" xr:uid="{3229E0C6-BB2A-47F5-93AC-9A5076C83DB4}"/>
    <cellStyle name="Input 19 4 2 3" xfId="14383" xr:uid="{4E2EF03F-A44F-4C2E-A6F9-4E49E70B2262}"/>
    <cellStyle name="Input 19 4 2 4" xfId="15341" xr:uid="{5DB5E6B5-9FDC-4BA6-BF0D-380D2FC38587}"/>
    <cellStyle name="Input 19 4 2 5" xfId="16285" xr:uid="{7C31C326-FB14-4854-9E61-A7E1B6721290}"/>
    <cellStyle name="Input 19 4 2 6" xfId="17158" xr:uid="{E6419281-CE75-401C-9DE7-30143E7715CE}"/>
    <cellStyle name="Input 19 4 2 7" xfId="18023" xr:uid="{E11EADA6-94DD-4041-8A04-1D387EB71932}"/>
    <cellStyle name="Input 19 4 2 8" xfId="18791" xr:uid="{D895C06D-3A81-46F5-B7FC-B793356B84BD}"/>
    <cellStyle name="Input 19 4 3" xfId="9618" xr:uid="{13DA422F-40F1-4104-8FF9-6058760075D7}"/>
    <cellStyle name="Input 19 4 3 2" xfId="14022" xr:uid="{1780C8D9-1E95-4574-834C-9E61A9589E00}"/>
    <cellStyle name="Input 19 4 3 3" xfId="14982" xr:uid="{5153B70F-411C-49D3-87CF-63EABAA79A06}"/>
    <cellStyle name="Input 19 4 3 4" xfId="15934" xr:uid="{B6726D5E-9417-423A-B79D-D2912CBF825C}"/>
    <cellStyle name="Input 19 4 3 5" xfId="16808" xr:uid="{56C5DCA5-0B3D-4384-935D-684A107D691A}"/>
    <cellStyle name="Input 19 4 3 6" xfId="17673" xr:uid="{360EC01B-54DB-42CF-8059-239407A5B19C}"/>
    <cellStyle name="Input 19 4 3 7" xfId="18449" xr:uid="{5C0B97F5-A5FA-421A-9A5F-69830E818001}"/>
    <cellStyle name="Input 19 4 3 8" xfId="19206" xr:uid="{D526941E-E44A-4930-A37A-B47D432196A0}"/>
    <cellStyle name="Input 19 4 4" xfId="12340" xr:uid="{8FC86480-18D9-437F-842F-BEC5DDB11C02}"/>
    <cellStyle name="Input 19 4 5" xfId="10528" xr:uid="{4E8417AE-5666-476A-81D0-D2E7026D3B54}"/>
    <cellStyle name="Input 19 4 6" xfId="12375" xr:uid="{310F5AEF-80C5-4E3E-9D07-BBBD36610ED6}"/>
    <cellStyle name="Input 19 4 7" xfId="10498" xr:uid="{ECB577DF-ED1E-469E-A3A4-4FFC0D691C5B}"/>
    <cellStyle name="Input 19 4 8" xfId="12370" xr:uid="{2F46C8FA-7B27-4827-97B4-B190F7490AA4}"/>
    <cellStyle name="Input 19 4 9" xfId="10503" xr:uid="{BBEE718B-B752-442E-8146-C3867441FC5B}"/>
    <cellStyle name="Input 19 5" xfId="7832" xr:uid="{37DBCFC0-0604-42BC-99B3-3077D70412D6}"/>
    <cellStyle name="Input 19 5 2" xfId="12854" xr:uid="{40D77B40-E803-4BCA-B9FA-1F009DDB99A9}"/>
    <cellStyle name="Input 19 5 3" xfId="10119" xr:uid="{54EBD757-5372-4D60-899E-8790E49A5C24}"/>
    <cellStyle name="Input 19 5 4" xfId="9834" xr:uid="{3367A6FB-2249-48F1-91BD-807F3A4E933E}"/>
    <cellStyle name="Input 19 5 5" xfId="11900" xr:uid="{C643DB03-62F5-45DF-B81B-A1CB411ED324}"/>
    <cellStyle name="Input 19 5 6" xfId="10915" xr:uid="{68FEA600-C452-4AC6-84AC-715A2A4583A3}"/>
    <cellStyle name="Input 19 5 7" xfId="11511" xr:uid="{F11E1321-4C78-4697-89C2-D6587E935A9B}"/>
    <cellStyle name="Input 19 5 8" xfId="11226" xr:uid="{D8411D9C-135A-4662-BB99-E2B601B0C23B}"/>
    <cellStyle name="Input 19 6" xfId="7811" xr:uid="{9D7509B7-CEC2-44BC-B92B-454042E23681}"/>
    <cellStyle name="Input 19 6 2" xfId="12833" xr:uid="{141E37E8-37E5-4BAC-8A13-B4CBB4D338D3}"/>
    <cellStyle name="Input 19 6 3" xfId="10139" xr:uid="{060F9BF1-A3BB-41A3-962B-406211CC4ACC}"/>
    <cellStyle name="Input 19 6 4" xfId="12474" xr:uid="{8C0A702D-492E-411E-BD46-59F3FC87718D}"/>
    <cellStyle name="Input 19 6 5" xfId="10404" xr:uid="{C190B746-1071-4E88-A428-D0529990D9B6}"/>
    <cellStyle name="Input 19 6 6" xfId="11728" xr:uid="{EAB0A866-D2F0-44E2-8B8A-88B7F5969D7F}"/>
    <cellStyle name="Input 19 6 7" xfId="11056" xr:uid="{5E1C4686-31EE-4857-A5FC-E137EA2AB1C5}"/>
    <cellStyle name="Input 19 6 8" xfId="13586" xr:uid="{40AF002E-F387-4018-9347-D07168FB5FAB}"/>
    <cellStyle name="Input 19 7" xfId="11365" xr:uid="{5BE972E2-F7ED-4480-932E-0E4C2BC42710}"/>
    <cellStyle name="Input 19 8" xfId="11344" xr:uid="{3EC9DA7D-C031-41AF-ABBE-DF5414F2BA6D}"/>
    <cellStyle name="Input 19 9" xfId="11384" xr:uid="{E4ABBC5D-4842-4782-BE19-BE6E58613D89}"/>
    <cellStyle name="Input 2" xfId="5139" xr:uid="{848C49A4-D6F4-42E5-B482-D334ADC6A598}"/>
    <cellStyle name="Input 2 10" xfId="11323" xr:uid="{A09E215B-BDEB-49B1-A184-4E93E4B6CA80}"/>
    <cellStyle name="Input 2 11" xfId="11405" xr:uid="{E04FCD41-1303-47D3-999D-74C7E93D2EEE}"/>
    <cellStyle name="Input 2 12" xfId="11304" xr:uid="{EEE591C5-8180-41BB-8A80-B82B95A2727C}"/>
    <cellStyle name="Input 2 13" xfId="12037" xr:uid="{39FDAECB-0DDC-4996-B62A-594EE71A3371}"/>
    <cellStyle name="Input 2 2" xfId="5140" xr:uid="{743FB782-41BA-4EF7-8CEF-7F090408BD5A}"/>
    <cellStyle name="Input 2 3" xfId="6849" xr:uid="{2A2B360C-3032-4086-8307-F46D01DE4E0F}"/>
    <cellStyle name="Input 2 3 10" xfId="11046" xr:uid="{D6188A01-3844-4FB1-9512-F2236C59BD1C}"/>
    <cellStyle name="Input 2 3 11" xfId="12562" xr:uid="{0627F268-8225-438A-8A55-5497901642EF}"/>
    <cellStyle name="Input 2 3 2" xfId="7252" xr:uid="{2BBB64C9-0BF6-4C2A-80B9-0CE51128BD06}"/>
    <cellStyle name="Input 2 3 2 10" xfId="13416" xr:uid="{30DF1091-9E94-4D47-B493-7AB9D4A3CBB7}"/>
    <cellStyle name="Input 2 3 2 2" xfId="8892" xr:uid="{CEB94EC9-3AA3-4696-B81C-A4290C1F8E5E}"/>
    <cellStyle name="Input 2 3 2 2 2" xfId="13543" xr:uid="{2D045006-EA2F-49BE-8D29-61B30891B4E3}"/>
    <cellStyle name="Input 2 3 2 2 3" xfId="14547" xr:uid="{9DB5EC27-904E-4B72-82BB-1F9510F995D1}"/>
    <cellStyle name="Input 2 3 2 2 4" xfId="15505" xr:uid="{E881B86A-9338-4C32-8A0B-0BFF140280AB}"/>
    <cellStyle name="Input 2 3 2 2 5" xfId="16430" xr:uid="{6F58CF52-17CE-426D-A6B4-8CC324D817FE}"/>
    <cellStyle name="Input 2 3 2 2 6" xfId="17301" xr:uid="{46FA14EC-E8EC-4784-8608-5FB899A1E4B0}"/>
    <cellStyle name="Input 2 3 2 2 7" xfId="18147" xr:uid="{AF0A2FE1-40A3-4B01-B6B9-08E7EBB72633}"/>
    <cellStyle name="Input 2 3 2 2 8" xfId="18907" xr:uid="{078FFEB0-5857-42F7-9B9D-5F6B72EDD009}"/>
    <cellStyle name="Input 2 3 2 3" xfId="9734" xr:uid="{F72F0522-4788-40AB-AA08-C0B1C6DEA0F2}"/>
    <cellStyle name="Input 2 3 2 3 2" xfId="14138" xr:uid="{53207868-EDCD-4E89-BC57-C2524B29C558}"/>
    <cellStyle name="Input 2 3 2 3 3" xfId="15098" xr:uid="{649AA6BF-35C9-4E93-AB35-23E30438003E}"/>
    <cellStyle name="Input 2 3 2 3 4" xfId="16050" xr:uid="{1E7D75A3-15A3-462E-9D58-9752399A1F40}"/>
    <cellStyle name="Input 2 3 2 3 5" xfId="16924" xr:uid="{194E9683-D65F-409B-AE5E-EB6CA15D541F}"/>
    <cellStyle name="Input 2 3 2 3 6" xfId="17789" xr:uid="{3BB4F25B-59C0-48AC-A4EF-CE6A582C97CE}"/>
    <cellStyle name="Input 2 3 2 3 7" xfId="18565" xr:uid="{5D9E4337-F35B-4768-9696-E479239E65BF}"/>
    <cellStyle name="Input 2 3 2 3 8" xfId="19322" xr:uid="{C7E916D4-D202-4BD9-9919-891D851CDB3B}"/>
    <cellStyle name="Input 2 3 2 4" xfId="12515" xr:uid="{E9ABA56B-7814-4EDB-A9C1-1900E43BF448}"/>
    <cellStyle name="Input 2 3 2 5" xfId="10364" xr:uid="{4695ED49-0FDE-42B3-A086-1763F21BC948}"/>
    <cellStyle name="Input 2 3 2 6" xfId="13045" xr:uid="{44B819D7-3E16-418F-8BC9-E55111FB6192}"/>
    <cellStyle name="Input 2 3 2 7" xfId="9955" xr:uid="{7B71A95B-D60F-42F7-8C81-5AADF7C3F425}"/>
    <cellStyle name="Input 2 3 2 8" xfId="12699" xr:uid="{D9BF409C-A0AC-46C1-987F-3085BCB1BB27}"/>
    <cellStyle name="Input 2 3 2 9" xfId="10222" xr:uid="{85C2199E-F6BC-496A-BD26-C8188A209787}"/>
    <cellStyle name="Input 2 3 3" xfId="8489" xr:uid="{2E778D30-0E27-41FD-81D3-8AEE42EF496A}"/>
    <cellStyle name="Input 2 3 3 2" xfId="13229" xr:uid="{C71D635E-9F19-47C0-B31B-D15CAB8FDAE2}"/>
    <cellStyle name="Input 2 3 3 3" xfId="14249" xr:uid="{ED137295-E5F0-4A85-A769-662AB47714EF}"/>
    <cellStyle name="Input 2 3 3 4" xfId="15209" xr:uid="{74788A00-06C1-43D6-9AB8-002A2C2A5109}"/>
    <cellStyle name="Input 2 3 3 5" xfId="16158" xr:uid="{1BA711AB-6D9C-4DB2-B0C0-64BB4AE30FA1}"/>
    <cellStyle name="Input 2 3 3 6" xfId="17031" xr:uid="{AAA02045-4169-4C86-AE61-C452BF954561}"/>
    <cellStyle name="Input 2 3 3 7" xfId="17896" xr:uid="{89D85C7C-02F2-4B98-9108-710D8E768941}"/>
    <cellStyle name="Input 2 3 3 8" xfId="18672" xr:uid="{6F9B571B-E45A-44B8-A22B-82FD5D6DDD77}"/>
    <cellStyle name="Input 2 3 4" xfId="9499" xr:uid="{24CBB359-2F64-45F7-9344-EB9C419560D6}"/>
    <cellStyle name="Input 2 3 4 2" xfId="13903" xr:uid="{D20A1A30-4072-4FB9-A219-86869D7F9489}"/>
    <cellStyle name="Input 2 3 4 3" xfId="14863" xr:uid="{2B53A3C5-D0C4-4E5E-9FF2-3CD0F7CA7251}"/>
    <cellStyle name="Input 2 3 4 4" xfId="15815" xr:uid="{BA134ED3-D862-4951-9791-37EB4288A7CC}"/>
    <cellStyle name="Input 2 3 4 5" xfId="16689" xr:uid="{8AE42297-7E3A-455D-B16E-C1036E605437}"/>
    <cellStyle name="Input 2 3 4 6" xfId="17554" xr:uid="{DDCF8962-90B2-40AA-950D-20A50CC5D679}"/>
    <cellStyle name="Input 2 3 4 7" xfId="18330" xr:uid="{8E35C5CC-5719-4C80-956F-C2CFF6BA3FBF}"/>
    <cellStyle name="Input 2 3 4 8" xfId="19087" xr:uid="{A8801997-A153-4F2F-8138-33D783DAD9AD}"/>
    <cellStyle name="Input 2 3 5" xfId="12200" xr:uid="{4C31C81D-F811-40BE-9549-60E0F33EA109}"/>
    <cellStyle name="Input 2 3 6" xfId="10663" xr:uid="{436E8B81-929C-4595-8E33-4D57BD7E1CB0}"/>
    <cellStyle name="Input 2 3 7" xfId="12591" xr:uid="{EABF65E3-DF90-41B3-B80D-CD55AF090D80}"/>
    <cellStyle name="Input 2 3 8" xfId="10311" xr:uid="{C3DA6A11-84A3-4BD0-89C8-08AE62A8CE58}"/>
    <cellStyle name="Input 2 3 9" xfId="11749" xr:uid="{1BA69AD7-F8E3-4B8A-A239-ECE21451CAD9}"/>
    <cellStyle name="Input 2 4" xfId="7011" xr:uid="{048F909B-D000-434E-BB9C-B323DA0E4936}"/>
    <cellStyle name="Input 2 4 10" xfId="13607" xr:uid="{22AAFC53-864E-448D-9384-884470E47A06}"/>
    <cellStyle name="Input 2 4 2" xfId="8651" xr:uid="{0049B58B-3945-47BC-9F3F-4AB2A9D9B14E}"/>
    <cellStyle name="Input 2 4 2 2" xfId="13371" xr:uid="{174AA852-40C2-4745-94FC-FDFB0FDFDC50}"/>
    <cellStyle name="Input 2 4 2 3" xfId="14385" xr:uid="{14FE120F-AF8F-4E5F-8025-6ECD99F02CB1}"/>
    <cellStyle name="Input 2 4 2 4" xfId="15343" xr:uid="{B8C5415A-F0C5-4145-A943-04280E864577}"/>
    <cellStyle name="Input 2 4 2 5" xfId="16287" xr:uid="{6CC26835-38B7-4907-A71E-669365DC83F8}"/>
    <cellStyle name="Input 2 4 2 6" xfId="17160" xr:uid="{84EB8501-47CF-4632-AF6F-8D1A6D22A157}"/>
    <cellStyle name="Input 2 4 2 7" xfId="18025" xr:uid="{A7CE3AA8-EEF0-4B1E-86F4-27471DEC16EE}"/>
    <cellStyle name="Input 2 4 2 8" xfId="18793" xr:uid="{E889EE6D-21F5-4354-9EA6-5153B0B536C8}"/>
    <cellStyle name="Input 2 4 3" xfId="9620" xr:uid="{36FACA67-C638-436D-94A3-5F2C420C0727}"/>
    <cellStyle name="Input 2 4 3 2" xfId="14024" xr:uid="{ABF7D295-B4BA-4479-8CB9-3FEEBFAAC4B5}"/>
    <cellStyle name="Input 2 4 3 3" xfId="14984" xr:uid="{8FE81021-E5CE-462A-BA29-9F28A17B4807}"/>
    <cellStyle name="Input 2 4 3 4" xfId="15936" xr:uid="{59C8AA0E-0B93-481F-BDA4-16825C83900C}"/>
    <cellStyle name="Input 2 4 3 5" xfId="16810" xr:uid="{680EC9D4-87F9-4265-A58D-2A9A874477F1}"/>
    <cellStyle name="Input 2 4 3 6" xfId="17675" xr:uid="{07DCECF3-1326-4C9E-AFE9-97532F2215C8}"/>
    <cellStyle name="Input 2 4 3 7" xfId="18451" xr:uid="{29F28124-B103-4899-8652-100792E40065}"/>
    <cellStyle name="Input 2 4 3 8" xfId="19208" xr:uid="{61E089F2-E4DC-4620-8242-99DF90A74FD8}"/>
    <cellStyle name="Input 2 4 4" xfId="12342" xr:uid="{B8BE6C27-D8F1-41D4-9A1F-C21DA93ACA70}"/>
    <cellStyle name="Input 2 4 5" xfId="10526" xr:uid="{2677C0D9-EA2C-47C6-A408-0FC3A547E731}"/>
    <cellStyle name="Input 2 4 6" xfId="12917" xr:uid="{2C0DE739-3582-4115-BDA6-10D58EB6EEC0}"/>
    <cellStyle name="Input 2 4 7" xfId="10065" xr:uid="{5C3B0081-8592-4F91-BB54-60F866088C53}"/>
    <cellStyle name="Input 2 4 8" xfId="12149" xr:uid="{47578AF0-C402-4908-95BD-ECAD1F9A9FD9}"/>
    <cellStyle name="Input 2 4 9" xfId="10708" xr:uid="{34BDDFA1-900E-4F9F-95E0-5C1A57B33127}"/>
    <cellStyle name="Input 2 5" xfId="7834" xr:uid="{5FDB6EB1-C771-45BC-BC9E-8F32D77B1315}"/>
    <cellStyle name="Input 2 5 2" xfId="12856" xr:uid="{4628A246-4C43-4C3F-A04E-74950212481C}"/>
    <cellStyle name="Input 2 5 3" xfId="10117" xr:uid="{CDE09959-BAED-4B5B-B97C-B45AE9B1A4FA}"/>
    <cellStyle name="Input 2 5 4" xfId="9835" xr:uid="{98B3A0DF-B391-47C1-BB23-296C641D892E}"/>
    <cellStyle name="Input 2 5 5" xfId="11899" xr:uid="{74D2E71B-2867-4B5D-B20D-2C5E0CCCFEA3}"/>
    <cellStyle name="Input 2 5 6" xfId="10916" xr:uid="{12615712-3E6C-43B1-B166-DFA12EE9DDFD}"/>
    <cellStyle name="Input 2 5 7" xfId="11510" xr:uid="{80F2102F-976F-45E6-9153-1B04EDEE5F87}"/>
    <cellStyle name="Input 2 5 8" xfId="11227" xr:uid="{67F36E43-E840-4A10-86FB-954E29EEED7E}"/>
    <cellStyle name="Input 2 6" xfId="7809" xr:uid="{542FC1E9-D04D-494C-8764-44A8ED76CB77}"/>
    <cellStyle name="Input 2 6 2" xfId="12831" xr:uid="{3CF73DE0-C953-4620-A7AC-B9E86541C525}"/>
    <cellStyle name="Input 2 6 3" xfId="10141" xr:uid="{2F1A0514-EB46-4BEE-B3F2-85FE7C288003}"/>
    <cellStyle name="Input 2 6 4" xfId="13688" xr:uid="{15DD9D43-192B-432E-86BB-4DF5C6E7BB82}"/>
    <cellStyle name="Input 2 6 5" xfId="14656" xr:uid="{2AAF3DBB-5A43-4A92-9D3D-E8A11D1D1154}"/>
    <cellStyle name="Input 2 6 6" xfId="15608" xr:uid="{C0C790B6-B48A-4737-806D-1D99305866F2}"/>
    <cellStyle name="Input 2 6 7" xfId="16493" xr:uid="{90EE09DF-C1F6-4E8F-A34C-9F22A6C1C20A}"/>
    <cellStyle name="Input 2 6 8" xfId="17361" xr:uid="{01366DA0-6C77-4FA2-9C52-17EF5A3BC472}"/>
    <cellStyle name="Input 2 7" xfId="11367" xr:uid="{0C13D3C9-AF2E-4CBB-B70C-DB8C334AC967}"/>
    <cellStyle name="Input 2 8" xfId="11342" xr:uid="{3EF4AC61-D5DC-4BE0-A220-C4E57C57A535}"/>
    <cellStyle name="Input 2 9" xfId="11386" xr:uid="{16C46E1C-CA35-4527-A011-C69B8282CC8E}"/>
    <cellStyle name="Input 3" xfId="5141" xr:uid="{63079A36-94F0-45D6-BDD6-3F66B680B903}"/>
    <cellStyle name="Input 3 10" xfId="11407" xr:uid="{AD163C77-183E-44EA-AA59-AA0F7740AF14}"/>
    <cellStyle name="Input 3 11" xfId="11303" xr:uid="{4A0F0D28-7405-4CB5-840A-17BCE4C4543D}"/>
    <cellStyle name="Input 3 12" xfId="13505" xr:uid="{21EB344A-A5B0-480B-9108-25E8CB7CEB78}"/>
    <cellStyle name="Input 3 2" xfId="6848" xr:uid="{67C9726E-F7B5-440D-9F20-9BE6F4CE6F79}"/>
    <cellStyle name="Input 3 2 10" xfId="11132" xr:uid="{CC1E5AEF-CB03-4244-BED1-0ABF470B28B5}"/>
    <cellStyle name="Input 3 2 11" xfId="12050" xr:uid="{7A71DAEB-9B41-466B-BB76-CA071C48D296}"/>
    <cellStyle name="Input 3 2 2" xfId="7253" xr:uid="{8B8E6153-34BB-4DBD-81C0-2742DF86ABE8}"/>
    <cellStyle name="Input 3 2 2 10" xfId="9826" xr:uid="{542F8F67-E705-4CC9-85BD-AACCDB996682}"/>
    <cellStyle name="Input 3 2 2 2" xfId="8893" xr:uid="{C82E7DB6-E250-4735-8EBE-D34206921C2A}"/>
    <cellStyle name="Input 3 2 2 2 2" xfId="13544" xr:uid="{99B51D8F-23B1-4E1D-A44F-F9F159E29770}"/>
    <cellStyle name="Input 3 2 2 2 3" xfId="14548" xr:uid="{302DD4F3-AC4E-4FBB-B36D-5E5B9A8EC406}"/>
    <cellStyle name="Input 3 2 2 2 4" xfId="15506" xr:uid="{64736E0D-032F-46B8-9FC0-F42B0E889D4D}"/>
    <cellStyle name="Input 3 2 2 2 5" xfId="16431" xr:uid="{0FC90D63-9D06-4251-9FEF-B8D552DBB1C1}"/>
    <cellStyle name="Input 3 2 2 2 6" xfId="17302" xr:uid="{A1A46A3E-587E-4972-B216-6EF608F46B3D}"/>
    <cellStyle name="Input 3 2 2 2 7" xfId="18148" xr:uid="{725AF86F-62EE-45E6-88D9-75AD753CDDDF}"/>
    <cellStyle name="Input 3 2 2 2 8" xfId="18908" xr:uid="{DC91FC5D-A86E-4467-B69C-E6C1D8DC0428}"/>
    <cellStyle name="Input 3 2 2 3" xfId="9735" xr:uid="{4817EFA6-587E-4612-88B1-2EEE55103753}"/>
    <cellStyle name="Input 3 2 2 3 2" xfId="14139" xr:uid="{D4D63A36-A251-466A-89F8-251D6F84EC94}"/>
    <cellStyle name="Input 3 2 2 3 3" xfId="15099" xr:uid="{FEC3213F-2613-43E0-BE98-DC7E98A0BD9B}"/>
    <cellStyle name="Input 3 2 2 3 4" xfId="16051" xr:uid="{5C538FC1-244C-4F6F-A605-819335597430}"/>
    <cellStyle name="Input 3 2 2 3 5" xfId="16925" xr:uid="{1A2FE7BF-2623-4639-AD1F-1FDF54588ADB}"/>
    <cellStyle name="Input 3 2 2 3 6" xfId="17790" xr:uid="{41DFE6D4-FA91-47AC-808F-78C97E1E433E}"/>
    <cellStyle name="Input 3 2 2 3 7" xfId="18566" xr:uid="{9D42C495-6EDF-46FB-98D5-0392C6727D10}"/>
    <cellStyle name="Input 3 2 2 3 8" xfId="19323" xr:uid="{F2D7052F-78FE-4BD8-8CEC-D4B110BBA39E}"/>
    <cellStyle name="Input 3 2 2 4" xfId="12516" xr:uid="{B3CA8D1D-7BAC-483B-AEE8-D6A461AF595B}"/>
    <cellStyle name="Input 3 2 2 5" xfId="10363" xr:uid="{1925754E-9797-4929-9AD3-EE6B0A14DEAE}"/>
    <cellStyle name="Input 3 2 2 6" xfId="12381" xr:uid="{61F2188E-4309-4590-88C4-ACFE25445161}"/>
    <cellStyle name="Input 3 2 2 7" xfId="10492" xr:uid="{03B9BDCC-058E-4168-8951-4C3F31ED2882}"/>
    <cellStyle name="Input 3 2 2 8" xfId="13138" xr:uid="{BAAC2635-ECF3-4393-B607-318B518DE5DC}"/>
    <cellStyle name="Input 3 2 2 9" xfId="9890" xr:uid="{1A5211A4-990F-4A31-AA1A-7EDCA7AD0EEF}"/>
    <cellStyle name="Input 3 2 3" xfId="8488" xr:uid="{EA418D2C-69CF-4C1A-95D6-DDF4517C928E}"/>
    <cellStyle name="Input 3 2 3 2" xfId="13228" xr:uid="{E26FE025-C906-4BAC-912A-B2FCDEF93397}"/>
    <cellStyle name="Input 3 2 3 3" xfId="14248" xr:uid="{42B5CE64-A636-4109-BD0D-ED314128F6D7}"/>
    <cellStyle name="Input 3 2 3 4" xfId="15208" xr:uid="{C8F42E72-FEC5-46AE-B62A-5E81A8954A9A}"/>
    <cellStyle name="Input 3 2 3 5" xfId="16157" xr:uid="{59991B0C-7C2F-4224-A5CF-4F88C7C0FBC6}"/>
    <cellStyle name="Input 3 2 3 6" xfId="17030" xr:uid="{9D2E5865-4DF8-4061-A9F2-73CE229AA748}"/>
    <cellStyle name="Input 3 2 3 7" xfId="17895" xr:uid="{98A263A8-87AF-40D6-88CE-A61F90D036CD}"/>
    <cellStyle name="Input 3 2 3 8" xfId="18671" xr:uid="{51E378D2-4CAF-4AE2-B55E-D709C4ADA271}"/>
    <cellStyle name="Input 3 2 4" xfId="9498" xr:uid="{54E42889-7166-412C-A403-5E2A588A9BA3}"/>
    <cellStyle name="Input 3 2 4 2" xfId="13902" xr:uid="{04A11781-6D14-4B86-A97C-271962DADD21}"/>
    <cellStyle name="Input 3 2 4 3" xfId="14862" xr:uid="{86972A67-1212-4C79-8CBD-000CAF84E8C5}"/>
    <cellStyle name="Input 3 2 4 4" xfId="15814" xr:uid="{8EDA86BC-88CF-4E39-8569-DCC2C73CE767}"/>
    <cellStyle name="Input 3 2 4 5" xfId="16688" xr:uid="{BC7F6B67-E3E1-48E9-85BC-B87451738A72}"/>
    <cellStyle name="Input 3 2 4 6" xfId="17553" xr:uid="{8BF2C10B-3FDF-4983-B39D-84674B5DD836}"/>
    <cellStyle name="Input 3 2 4 7" xfId="18329" xr:uid="{EF764741-E8D6-42BD-B7F0-4E0DAD049416}"/>
    <cellStyle name="Input 3 2 4 8" xfId="19086" xr:uid="{C5418C4C-70A9-4A3C-84D9-E17E67F28A40}"/>
    <cellStyle name="Input 3 2 5" xfId="12199" xr:uid="{B7E7AEE6-B214-4685-A074-8452BBE69B8F}"/>
    <cellStyle name="Input 3 2 6" xfId="10664" xr:uid="{29CCADDF-53D1-4414-BB32-F3B066E9AC50}"/>
    <cellStyle name="Input 3 2 7" xfId="12079" xr:uid="{D180C206-8633-40F1-97E8-7BDE36FE7275}"/>
    <cellStyle name="Input 3 2 8" xfId="10769" xr:uid="{664AC982-764E-4F47-93DC-F7E776ED3DCF}"/>
    <cellStyle name="Input 3 2 9" xfId="11643" xr:uid="{F9D19849-D7F5-4FA4-96E6-345E81E55CB0}"/>
    <cellStyle name="Input 3 3" xfId="7012" xr:uid="{20295BE3-3C80-40B1-AACF-C1AE81DE1CF6}"/>
    <cellStyle name="Input 3 3 10" xfId="13319" xr:uid="{AC38109B-C6C3-4F1E-8967-D4ED627B0549}"/>
    <cellStyle name="Input 3 3 2" xfId="8652" xr:uid="{9DA572A1-C2D8-41D7-8A81-004CD27C4526}"/>
    <cellStyle name="Input 3 3 2 2" xfId="13372" xr:uid="{77920781-4772-4B5E-AD4B-38380AB02B1B}"/>
    <cellStyle name="Input 3 3 2 3" xfId="14386" xr:uid="{EB351EEC-E1EA-4F93-92A0-861BAA784562}"/>
    <cellStyle name="Input 3 3 2 4" xfId="15344" xr:uid="{BD55AE5F-8A5D-42CD-93E4-E622F69CC9CE}"/>
    <cellStyle name="Input 3 3 2 5" xfId="16288" xr:uid="{17D79477-6530-4408-A6E4-0CD6C8F45E3B}"/>
    <cellStyle name="Input 3 3 2 6" xfId="17161" xr:uid="{9841AD1A-6349-413D-B92E-33B4536EEE1A}"/>
    <cellStyle name="Input 3 3 2 7" xfId="18026" xr:uid="{25F9B520-B2C0-45D4-B0E0-A70B2F8ED9C9}"/>
    <cellStyle name="Input 3 3 2 8" xfId="18794" xr:uid="{307304C7-8D22-4E25-ADE6-8DA54788099E}"/>
    <cellStyle name="Input 3 3 3" xfId="9621" xr:uid="{BE92C181-1B75-4B2B-A727-C60959678A5B}"/>
    <cellStyle name="Input 3 3 3 2" xfId="14025" xr:uid="{B3FB9314-E443-4438-B42F-B87A0F45534B}"/>
    <cellStyle name="Input 3 3 3 3" xfId="14985" xr:uid="{641ADBDD-3B2A-4966-9E33-722AAE1805C2}"/>
    <cellStyle name="Input 3 3 3 4" xfId="15937" xr:uid="{A5AAFD28-2FAC-4B70-BDB3-C2899505E181}"/>
    <cellStyle name="Input 3 3 3 5" xfId="16811" xr:uid="{9B350F2F-742A-42AC-AF64-1C275DC9F8CD}"/>
    <cellStyle name="Input 3 3 3 6" xfId="17676" xr:uid="{5C2C0D36-E292-4B07-97E8-40838BB47038}"/>
    <cellStyle name="Input 3 3 3 7" xfId="18452" xr:uid="{033C997D-27AC-427B-9023-10016B058F28}"/>
    <cellStyle name="Input 3 3 3 8" xfId="19209" xr:uid="{CAD91F47-4FE9-4AFE-9D0F-A666C6215584}"/>
    <cellStyle name="Input 3 3 4" xfId="12343" xr:uid="{48E65D10-1239-4770-B413-9A231D146561}"/>
    <cellStyle name="Input 3 3 5" xfId="10525" xr:uid="{9292A5BE-0E19-4EB0-B109-D7A7BACFF50C}"/>
    <cellStyle name="Input 3 3 6" xfId="12101" xr:uid="{07F973F1-EDAF-4DD2-9926-98284A73DE6E}"/>
    <cellStyle name="Input 3 3 7" xfId="10749" xr:uid="{8BB8BFCB-840D-4E8F-A9DE-62C7A8CDC0DB}"/>
    <cellStyle name="Input 3 3 8" xfId="13104" xr:uid="{ECDD5A8D-F0C7-479E-A5DA-84C0A5BD9F49}"/>
    <cellStyle name="Input 3 3 9" xfId="9917" xr:uid="{0A306DC2-E64E-4A4B-8A94-B039F03F51F9}"/>
    <cellStyle name="Input 3 4" xfId="7835" xr:uid="{93E89A1D-BDC4-4050-8903-11817B5A6F75}"/>
    <cellStyle name="Input 3 4 2" xfId="12857" xr:uid="{86821F59-605C-4E19-9102-2A5499788DA0}"/>
    <cellStyle name="Input 3 4 3" xfId="10116" xr:uid="{E847F36C-9836-45B8-BB09-BAA1BE28F75F}"/>
    <cellStyle name="Input 3 4 4" xfId="12029" xr:uid="{27B237C1-6E97-47E6-9781-AEB2BCC4720D}"/>
    <cellStyle name="Input 3 4 5" xfId="10803" xr:uid="{8CF70299-03C7-4F00-AAB0-3D44525F8010}"/>
    <cellStyle name="Input 3 4 6" xfId="11614" xr:uid="{C0C0299B-B370-4F47-BBD4-1D3A70AF95AD}"/>
    <cellStyle name="Input 3 4 7" xfId="11143" xr:uid="{6E7E08F4-EDD5-45AD-86DE-61B389425DC4}"/>
    <cellStyle name="Input 3 4 8" xfId="11961" xr:uid="{F444CCA4-A6FD-41AA-90E4-E708D1421DD6}"/>
    <cellStyle name="Input 3 5" xfId="7808" xr:uid="{96FFF372-E792-4B3B-A346-F831C85D4350}"/>
    <cellStyle name="Input 3 5 2" xfId="12830" xr:uid="{BBDADC12-5CA4-40B0-8ACC-F04ABB967A6F}"/>
    <cellStyle name="Input 3 5 3" xfId="10142" xr:uid="{EEC31F02-FDC1-4A11-B358-FC4C4FF3F6A4}"/>
    <cellStyle name="Input 3 5 4" xfId="12668" xr:uid="{71FABE03-D3B0-437A-AB0D-3A7E2228F384}"/>
    <cellStyle name="Input 3 5 5" xfId="10247" xr:uid="{3CBF7FE9-AD64-411E-A249-C7C970BF15D8}"/>
    <cellStyle name="Input 3 5 6" xfId="12657" xr:uid="{D9FFE77C-FCDF-44A9-B6CA-2269864304FD}"/>
    <cellStyle name="Input 3 5 7" xfId="10257" xr:uid="{5BE9CCA7-D5BC-43E6-9D0F-3441DE59282E}"/>
    <cellStyle name="Input 3 5 8" xfId="12384" xr:uid="{5B10D813-6A66-491A-8A85-A0EB64231138}"/>
    <cellStyle name="Input 3 6" xfId="11369" xr:uid="{5C9B2CA7-842D-4A63-8AE0-DC15274C6CC1}"/>
    <cellStyle name="Input 3 7" xfId="11340" xr:uid="{15F81C1B-144B-46B5-9EC1-98837FE40419}"/>
    <cellStyle name="Input 3 8" xfId="11388" xr:uid="{EFC1A8FC-7671-4B5D-BB8F-438051202B5A}"/>
    <cellStyle name="Input 3 9" xfId="11321" xr:uid="{E882DAE6-3325-455D-92F8-0B100BE08AA0}"/>
    <cellStyle name="Input 4" xfId="5142" xr:uid="{60AD7DBB-EBB9-44AF-90AF-32625D094FC9}"/>
    <cellStyle name="Input 4 10" xfId="11408" xr:uid="{F64CDA4F-1640-466F-B36E-5FD053F1F27F}"/>
    <cellStyle name="Input 4 11" xfId="11302" xr:uid="{DE99A2DE-50BA-4879-ADD8-2E3ABD97AFF3}"/>
    <cellStyle name="Input 4 12" xfId="13073" xr:uid="{ED75C8FF-E880-401A-8EA7-E0974086A741}"/>
    <cellStyle name="Input 4 2" xfId="6847" xr:uid="{D5CD668C-7C2D-44E1-8BCE-246B496D9C0C}"/>
    <cellStyle name="Input 4 2 10" xfId="10105" xr:uid="{B5A327D8-5EB4-4499-9244-ED690B436895}"/>
    <cellStyle name="Input 4 2 11" xfId="12139" xr:uid="{CC6F911D-A9A2-4C60-830B-44AC9C14C529}"/>
    <cellStyle name="Input 4 2 2" xfId="7254" xr:uid="{5152327B-BD86-4E20-8489-60681793C6E3}"/>
    <cellStyle name="Input 4 2 2 10" xfId="17181" xr:uid="{EB2421E8-EBBC-44CC-8C78-E195B01CAD36}"/>
    <cellStyle name="Input 4 2 2 2" xfId="8894" xr:uid="{8ACEF2C2-EDB9-4FF1-A1D6-47D894151906}"/>
    <cellStyle name="Input 4 2 2 2 2" xfId="13545" xr:uid="{0CA8E9B3-88B2-42F3-83F0-0B72DB97F1B4}"/>
    <cellStyle name="Input 4 2 2 2 3" xfId="14549" xr:uid="{D4C31A81-6816-4B77-A343-225445CB8518}"/>
    <cellStyle name="Input 4 2 2 2 4" xfId="15507" xr:uid="{1F93C9E8-B576-4646-80D3-DA6FDBD7303F}"/>
    <cellStyle name="Input 4 2 2 2 5" xfId="16432" xr:uid="{2F04F4F1-CBF6-4B51-8199-76697AF2992E}"/>
    <cellStyle name="Input 4 2 2 2 6" xfId="17303" xr:uid="{81E0185A-475A-45F1-9778-3F233FE60C4B}"/>
    <cellStyle name="Input 4 2 2 2 7" xfId="18149" xr:uid="{63A810AB-215C-42B0-B2F5-0672FD05246C}"/>
    <cellStyle name="Input 4 2 2 2 8" xfId="18909" xr:uid="{AB8684CC-FEB6-4002-87A2-F0855A79FB74}"/>
    <cellStyle name="Input 4 2 2 3" xfId="9736" xr:uid="{47132091-45CA-4EDD-986D-7A269A08A006}"/>
    <cellStyle name="Input 4 2 2 3 2" xfId="14140" xr:uid="{3D3548C5-682C-49CC-BFBC-503FD0EC4310}"/>
    <cellStyle name="Input 4 2 2 3 3" xfId="15100" xr:uid="{BE671AF6-6EEF-4D86-9734-15A494E41154}"/>
    <cellStyle name="Input 4 2 2 3 4" xfId="16052" xr:uid="{4DCD0491-D294-4F5A-B154-FA68C3539E9F}"/>
    <cellStyle name="Input 4 2 2 3 5" xfId="16926" xr:uid="{BC686A11-EC6B-4234-867A-82281EFFF0A4}"/>
    <cellStyle name="Input 4 2 2 3 6" xfId="17791" xr:uid="{673776D7-AE0D-42DF-B8BA-113AD04FA620}"/>
    <cellStyle name="Input 4 2 2 3 7" xfId="18567" xr:uid="{E7F694F7-2AFB-4A1A-A5A1-97854D4F827C}"/>
    <cellStyle name="Input 4 2 2 3 8" xfId="19324" xr:uid="{7FB88DB0-84D4-4723-BB42-9095234B8C27}"/>
    <cellStyle name="Input 4 2 2 4" xfId="12517" xr:uid="{9807B731-94F5-4900-982B-1396D1F49322}"/>
    <cellStyle name="Input 4 2 2 5" xfId="10362" xr:uid="{ADEA9E0A-C98F-4508-ABE3-D290B5D8E0DD}"/>
    <cellStyle name="Input 4 2 2 6" xfId="13412" xr:uid="{5FADCA1E-6B8D-4EA0-9C74-9FB22F6DEE7C}"/>
    <cellStyle name="Input 4 2 2 7" xfId="14421" xr:uid="{E6E6EAD2-CA3C-42C9-AA58-197DAA8AFB62}"/>
    <cellStyle name="Input 4 2 2 8" xfId="15379" xr:uid="{E0D74BA7-3646-4FE0-B32C-B5BA6D8A1E75}"/>
    <cellStyle name="Input 4 2 2 9" xfId="16310" xr:uid="{CB5923C4-49BE-44C4-A20D-BF6127E80F32}"/>
    <cellStyle name="Input 4 2 3" xfId="8487" xr:uid="{133203C6-6F47-4501-96F3-FDC209FEBB23}"/>
    <cellStyle name="Input 4 2 3 2" xfId="13227" xr:uid="{888FCE24-49AE-4965-AEB5-16AFDA2C859E}"/>
    <cellStyle name="Input 4 2 3 3" xfId="14247" xr:uid="{7220C726-9EB2-4673-B481-5D7E24AE570C}"/>
    <cellStyle name="Input 4 2 3 4" xfId="15207" xr:uid="{786F7C54-3B64-4D45-865D-6988221979B4}"/>
    <cellStyle name="Input 4 2 3 5" xfId="16156" xr:uid="{D60AAD02-B914-4D4C-85B4-C3460E941085}"/>
    <cellStyle name="Input 4 2 3 6" xfId="17029" xr:uid="{16AA3D17-569B-40BE-8F6B-166C6BCF1D1C}"/>
    <cellStyle name="Input 4 2 3 7" xfId="17894" xr:uid="{585038FB-496E-49E0-A0FF-5B32ED98C6FB}"/>
    <cellStyle name="Input 4 2 3 8" xfId="18670" xr:uid="{BF1A7177-AB40-4586-9F77-1FCF4F081CEB}"/>
    <cellStyle name="Input 4 2 4" xfId="9497" xr:uid="{ECDF1180-35C2-40AD-ABFC-C1F98B0DD752}"/>
    <cellStyle name="Input 4 2 4 2" xfId="13901" xr:uid="{4F67882B-DC2D-46D5-84FC-80DD9ED7B8BA}"/>
    <cellStyle name="Input 4 2 4 3" xfId="14861" xr:uid="{462298E5-99F8-416D-82BB-8F8D19B8D199}"/>
    <cellStyle name="Input 4 2 4 4" xfId="15813" xr:uid="{407F9CC0-19A9-4FE7-AF68-BABD81606775}"/>
    <cellStyle name="Input 4 2 4 5" xfId="16687" xr:uid="{87601F28-C15B-4605-B588-0646A1DA249A}"/>
    <cellStyle name="Input 4 2 4 6" xfId="17552" xr:uid="{E98D62F4-8938-42CD-8DDE-252C4D1B066B}"/>
    <cellStyle name="Input 4 2 4 7" xfId="18328" xr:uid="{BB5C0FD6-79F3-476F-9256-9A6C5AD4098A}"/>
    <cellStyle name="Input 4 2 4 8" xfId="19085" xr:uid="{783CEC61-C764-47B7-AB0E-92567EEE8A2D}"/>
    <cellStyle name="Input 4 2 5" xfId="12198" xr:uid="{57D5E470-FF98-45CD-996D-4F506010923F}"/>
    <cellStyle name="Input 4 2 6" xfId="10665" xr:uid="{9AD5232C-532E-44AA-8354-712E49C73A01}"/>
    <cellStyle name="Input 4 2 7" xfId="11673" xr:uid="{27060C6A-1461-4061-B7E2-BE31A60C17B3}"/>
    <cellStyle name="Input 4 2 8" xfId="11106" xr:uid="{F24344A3-9D13-495E-9D2B-E6A71A75B8C1}"/>
    <cellStyle name="Input 4 2 9" xfId="12872" xr:uid="{58B51C1A-CFDA-4D92-96BA-36DDC075D95B}"/>
    <cellStyle name="Input 4 3" xfId="7013" xr:uid="{B2EB98AC-B52F-4B7B-81A9-441EF32FBDD3}"/>
    <cellStyle name="Input 4 3 10" xfId="11636" xr:uid="{40686D93-C246-49AD-9D22-6A9A060DF6B0}"/>
    <cellStyle name="Input 4 3 2" xfId="8653" xr:uid="{F1585058-A144-43F3-AA72-2D230B173C05}"/>
    <cellStyle name="Input 4 3 2 2" xfId="13373" xr:uid="{B0D85CC5-385D-4243-B078-70AF636FB517}"/>
    <cellStyle name="Input 4 3 2 3" xfId="14387" xr:uid="{7846D993-6A84-4889-8C6E-20E27309FEF8}"/>
    <cellStyle name="Input 4 3 2 4" xfId="15345" xr:uid="{3648559E-91B5-4DF7-A42F-29A96D99153A}"/>
    <cellStyle name="Input 4 3 2 5" xfId="16289" xr:uid="{8D374556-6E65-47BC-BCE0-52B86CB1FFF1}"/>
    <cellStyle name="Input 4 3 2 6" xfId="17162" xr:uid="{E5862529-37C2-4670-82C3-48401E26CD9D}"/>
    <cellStyle name="Input 4 3 2 7" xfId="18027" xr:uid="{B5097A56-A54F-43FB-A9E4-69F3875C5DAA}"/>
    <cellStyle name="Input 4 3 2 8" xfId="18795" xr:uid="{4EA5E312-008B-4B2A-9493-B0EFDD96BD9A}"/>
    <cellStyle name="Input 4 3 3" xfId="9622" xr:uid="{0D2AC7E9-F1BF-43A9-AF57-F1E04F28E54B}"/>
    <cellStyle name="Input 4 3 3 2" xfId="14026" xr:uid="{FA149BF8-7962-486C-B005-2A94F9AED587}"/>
    <cellStyle name="Input 4 3 3 3" xfId="14986" xr:uid="{CB7639DF-8D44-4149-A82F-EA17B9495CF7}"/>
    <cellStyle name="Input 4 3 3 4" xfId="15938" xr:uid="{6CBBD27D-7396-4A2B-A0CF-D379ACE3ECCD}"/>
    <cellStyle name="Input 4 3 3 5" xfId="16812" xr:uid="{EDC93E09-DB3C-4F1D-A3EA-4A5D2E40C80B}"/>
    <cellStyle name="Input 4 3 3 6" xfId="17677" xr:uid="{5C633C54-0D6A-4801-9778-B201A5B2AD17}"/>
    <cellStyle name="Input 4 3 3 7" xfId="18453" xr:uid="{904178BD-7D34-4086-A384-FD25BBA9C525}"/>
    <cellStyle name="Input 4 3 3 8" xfId="19210" xr:uid="{A46BC76C-9020-4467-B452-5E6D7CF8F1B2}"/>
    <cellStyle name="Input 4 3 4" xfId="12344" xr:uid="{452C66E8-DF8A-4D57-9E24-2EB63BD80212}"/>
    <cellStyle name="Input 4 3 5" xfId="10524" xr:uid="{C2994B01-7616-4DA9-9CF9-3C10733A289D}"/>
    <cellStyle name="Input 4 3 6" xfId="12102" xr:uid="{78FD4A2C-3556-4DEF-B60B-2025F9CBA51A}"/>
    <cellStyle name="Input 4 3 7" xfId="10748" xr:uid="{79AFF4CF-56BE-4B13-BC14-D763EDBCE38C}"/>
    <cellStyle name="Input 4 3 8" xfId="12070" xr:uid="{BD50FC3B-BBD7-4E82-AEC7-120AC279CB86}"/>
    <cellStyle name="Input 4 3 9" xfId="10776" xr:uid="{C433F9A0-EBE6-4132-9E81-EA55921E526C}"/>
    <cellStyle name="Input 4 4" xfId="7836" xr:uid="{3E33F78E-67D1-427D-A26D-F9B4DC98FEB2}"/>
    <cellStyle name="Input 4 4 2" xfId="12858" xr:uid="{49B30ACE-0894-4AB1-8474-779CE455AFC0}"/>
    <cellStyle name="Input 4 4 3" xfId="10115" xr:uid="{8B9D5796-E455-44C9-B904-0445949D7F97}"/>
    <cellStyle name="Input 4 4 4" xfId="11798" xr:uid="{6AFA2084-46E6-403E-A4B3-26FFF3F1BDCF}"/>
    <cellStyle name="Input 4 4 5" xfId="11004" xr:uid="{1DF73805-316D-4A96-AF77-91BDEB6A6B41}"/>
    <cellStyle name="Input 4 4 6" xfId="12570" xr:uid="{7F26AFCD-4323-4690-B640-3973BFB782B8}"/>
    <cellStyle name="Input 4 4 7" xfId="10327" xr:uid="{957EA84B-88C6-429E-9F4A-C2F1C2B00B28}"/>
    <cellStyle name="Input 4 4 8" xfId="11737" xr:uid="{A5869BDA-C89A-474E-9046-C72CBE94708A}"/>
    <cellStyle name="Input 4 5" xfId="7807" xr:uid="{60FED96F-7991-4282-A048-FC15C99B07EB}"/>
    <cellStyle name="Input 4 5 2" xfId="12829" xr:uid="{8B8125B5-1FF9-40BA-A82A-42CC9139E735}"/>
    <cellStyle name="Input 4 5 3" xfId="10143" xr:uid="{1DF00D63-C6D5-47F1-A9CE-0DA5E110CD60}"/>
    <cellStyle name="Input 4 5 4" xfId="12133" xr:uid="{A47E5D7E-3A04-44DB-A38C-932AEFE2408F}"/>
    <cellStyle name="Input 4 5 5" xfId="10720" xr:uid="{FEF7147D-E7C9-4609-8000-D616B776808C}"/>
    <cellStyle name="Input 4 5 6" xfId="12073" xr:uid="{9D8E2F65-D9C4-461B-AEFD-7F4FC924C26A}"/>
    <cellStyle name="Input 4 5 7" xfId="10773" xr:uid="{FEFAF53F-9100-4605-9A4E-EA0C2ADB1699}"/>
    <cellStyle name="Input 4 5 8" xfId="11639" xr:uid="{6782F26F-F09D-4FE8-BF02-393383BCC346}"/>
    <cellStyle name="Input 4 6" xfId="11370" xr:uid="{62E67F46-2E25-46F9-879D-80B862AFDB75}"/>
    <cellStyle name="Input 4 7" xfId="11339" xr:uid="{B5EE6320-846A-4360-BB22-64EB4C695C8C}"/>
    <cellStyle name="Input 4 8" xfId="11389" xr:uid="{BF729805-33C5-407A-BE1B-68779924327A}"/>
    <cellStyle name="Input 4 9" xfId="11320" xr:uid="{E3DA4E42-3878-4F2E-B7D7-A0DE7D56B056}"/>
    <cellStyle name="Input 5" xfId="5143" xr:uid="{6BB90D46-9449-4E5B-BCDA-5CF6D7D98DCD}"/>
    <cellStyle name="Input 5 10" xfId="11409" xr:uid="{967F4A2B-3AA8-4803-8C75-6C62DD5EE791}"/>
    <cellStyle name="Input 5 11" xfId="11301" xr:uid="{B36A73C3-59C4-4F64-A710-400E0DF78216}"/>
    <cellStyle name="Input 5 12" xfId="12038" xr:uid="{62814273-6211-4658-B623-FD980060C226}"/>
    <cellStyle name="Input 5 2" xfId="6846" xr:uid="{B873BFE2-4EC7-4636-8921-923F670BA7E2}"/>
    <cellStyle name="Input 5 2 10" xfId="10237" xr:uid="{B8372452-820C-49A6-A707-313AB931E73E}"/>
    <cellStyle name="Input 5 2 11" xfId="12929" xr:uid="{A91EF9DD-BF2D-45FD-AEFD-0547D629AA1F}"/>
    <cellStyle name="Input 5 2 2" xfId="7255" xr:uid="{5321ADC2-B2A8-42FB-919B-BBF5178C4E1F}"/>
    <cellStyle name="Input 5 2 2 10" xfId="12076" xr:uid="{868390CB-6590-4CAC-A6F1-85E979D9C5C5}"/>
    <cellStyle name="Input 5 2 2 2" xfId="8895" xr:uid="{7FD66FC0-BFB0-4D47-916B-3BAA690F90A5}"/>
    <cellStyle name="Input 5 2 2 2 2" xfId="13546" xr:uid="{F26909C7-EBDF-46DA-B604-EDC06438189D}"/>
    <cellStyle name="Input 5 2 2 2 3" xfId="14550" xr:uid="{DACFD6A0-0AA9-4656-B894-1C7789136468}"/>
    <cellStyle name="Input 5 2 2 2 4" xfId="15508" xr:uid="{8E66F5FF-EB77-454B-B607-DD27EB63CB3D}"/>
    <cellStyle name="Input 5 2 2 2 5" xfId="16433" xr:uid="{9736DDAE-3AB6-4233-BEE2-F5B11D74F60F}"/>
    <cellStyle name="Input 5 2 2 2 6" xfId="17304" xr:uid="{373584B6-263A-4856-AAA0-3B792B199CA4}"/>
    <cellStyle name="Input 5 2 2 2 7" xfId="18150" xr:uid="{44B7B815-0E93-4FE6-A591-7D780C36FDC4}"/>
    <cellStyle name="Input 5 2 2 2 8" xfId="18910" xr:uid="{64663384-537E-4546-BD23-A39EA029AA0E}"/>
    <cellStyle name="Input 5 2 2 3" xfId="9737" xr:uid="{EF6EB106-AA89-4252-B158-9D1E64045BA0}"/>
    <cellStyle name="Input 5 2 2 3 2" xfId="14141" xr:uid="{D7CD2A79-62C6-473C-8A21-B2ECBD02EC3D}"/>
    <cellStyle name="Input 5 2 2 3 3" xfId="15101" xr:uid="{27FA2896-8F38-494E-9CA5-AF55127BF43F}"/>
    <cellStyle name="Input 5 2 2 3 4" xfId="16053" xr:uid="{85FEC749-2040-4D4E-A663-5965A0A33FB4}"/>
    <cellStyle name="Input 5 2 2 3 5" xfId="16927" xr:uid="{9219F038-D684-433D-8726-FD918E35D7DD}"/>
    <cellStyle name="Input 5 2 2 3 6" xfId="17792" xr:uid="{A5E19C5B-5FED-431E-92AD-52E90BF3FBEC}"/>
    <cellStyle name="Input 5 2 2 3 7" xfId="18568" xr:uid="{FAA7E17C-DD38-446E-8A1D-1D0743CF8106}"/>
    <cellStyle name="Input 5 2 2 3 8" xfId="19325" xr:uid="{70D8EDE9-F4E0-42E0-84A5-F076B9310B12}"/>
    <cellStyle name="Input 5 2 2 4" xfId="12518" xr:uid="{F9538F64-680E-4BB6-82D9-F9E69B17FFB5}"/>
    <cellStyle name="Input 5 2 2 5" xfId="10361" xr:uid="{1BB7AC43-00BB-4477-A7E7-FC04A3501114}"/>
    <cellStyle name="Input 5 2 2 6" xfId="12923" xr:uid="{CDE29286-C4AE-49C9-B4DE-3BD302A4E26E}"/>
    <cellStyle name="Input 5 2 2 7" xfId="10059" xr:uid="{71997593-D32C-44AA-B56F-AC9B222CD570}"/>
    <cellStyle name="Input 5 2 2 8" xfId="12150" xr:uid="{CC190B30-F53B-44B9-BAF8-AB0B43DE9C2B}"/>
    <cellStyle name="Input 5 2 2 9" xfId="10707" xr:uid="{ED816908-8611-4B5B-ACDA-2CBFE125F47B}"/>
    <cellStyle name="Input 5 2 3" xfId="8486" xr:uid="{C74F97EB-D31B-4E44-A33B-B63F2F288D21}"/>
    <cellStyle name="Input 5 2 3 2" xfId="13226" xr:uid="{CBCA91AB-48C3-4737-9094-90B56D4CDB08}"/>
    <cellStyle name="Input 5 2 3 3" xfId="14246" xr:uid="{08FB06C6-4BD8-487E-9E7C-8FA4298895B7}"/>
    <cellStyle name="Input 5 2 3 4" xfId="15206" xr:uid="{FADB6082-35D7-46E2-A909-AB221A206F0F}"/>
    <cellStyle name="Input 5 2 3 5" xfId="16155" xr:uid="{20F1F1A4-426A-4ED4-AF7D-88D7ED03D1E6}"/>
    <cellStyle name="Input 5 2 3 6" xfId="17028" xr:uid="{1B3BB989-4767-4EF8-93D4-47E34ED71665}"/>
    <cellStyle name="Input 5 2 3 7" xfId="17893" xr:uid="{D9C82A71-54C6-4089-B1D0-A52B1E914D37}"/>
    <cellStyle name="Input 5 2 3 8" xfId="18669" xr:uid="{2AD2D76D-9FF9-4F60-99DB-BC11EFBFE8EB}"/>
    <cellStyle name="Input 5 2 4" xfId="9496" xr:uid="{0B74F6A3-A671-47A7-ABA2-839DC309C980}"/>
    <cellStyle name="Input 5 2 4 2" xfId="13900" xr:uid="{BEEFCE63-506B-4E6D-83E2-603BC6C6DBBC}"/>
    <cellStyle name="Input 5 2 4 3" xfId="14860" xr:uid="{1A1C7690-939D-448B-9F94-0718BB338509}"/>
    <cellStyle name="Input 5 2 4 4" xfId="15812" xr:uid="{8860E788-AA0A-48A3-B3E5-65D1D3515C94}"/>
    <cellStyle name="Input 5 2 4 5" xfId="16686" xr:uid="{8D9D6EDF-3014-427F-BC36-A690D44E6784}"/>
    <cellStyle name="Input 5 2 4 6" xfId="17551" xr:uid="{A8DF59D3-BE41-4E4E-840D-008C29F4330B}"/>
    <cellStyle name="Input 5 2 4 7" xfId="18327" xr:uid="{52DAE46F-30BB-465B-8984-C5EE903211A0}"/>
    <cellStyle name="Input 5 2 4 8" xfId="19084" xr:uid="{132E1F98-997D-4489-8F9C-98E5C31C763E}"/>
    <cellStyle name="Input 5 2 5" xfId="12197" xr:uid="{B30EE79C-4D32-46CE-AA3D-5E81CDA30BF9}"/>
    <cellStyle name="Input 5 2 6" xfId="10666" xr:uid="{472F4318-A970-445F-B015-D8E49538ABDF}"/>
    <cellStyle name="Input 5 2 7" xfId="12912" xr:uid="{D8D9DA60-7E94-4419-BA54-AD730321B939}"/>
    <cellStyle name="Input 5 2 8" xfId="10070" xr:uid="{80F8EA15-9916-4C0F-BF46-8B309613AF34}"/>
    <cellStyle name="Input 5 2 9" xfId="12682" xr:uid="{23F4D2F2-77B1-4555-98D5-F7ED61394502}"/>
    <cellStyle name="Input 5 3" xfId="7014" xr:uid="{564503BA-D0CE-4228-96D6-6B29AFC5D85B}"/>
    <cellStyle name="Input 5 3 10" xfId="11971" xr:uid="{3628AF4D-FE10-4639-A6C8-9F39434EE32D}"/>
    <cellStyle name="Input 5 3 2" xfId="8654" xr:uid="{0971E290-D2E5-41AD-B580-CE7C7AA965C4}"/>
    <cellStyle name="Input 5 3 2 2" xfId="13374" xr:uid="{83C36FCA-D6DE-47C4-954E-2E00323B2297}"/>
    <cellStyle name="Input 5 3 2 3" xfId="14388" xr:uid="{C7298207-F080-47BA-9539-253FF71ED04E}"/>
    <cellStyle name="Input 5 3 2 4" xfId="15346" xr:uid="{11F81199-CBD5-46C8-9AAB-3EFFF31BA303}"/>
    <cellStyle name="Input 5 3 2 5" xfId="16290" xr:uid="{67429249-DFF4-47AD-B9B1-9BB22DB8D419}"/>
    <cellStyle name="Input 5 3 2 6" xfId="17163" xr:uid="{80C6461F-67B0-468E-96B1-114659FCD476}"/>
    <cellStyle name="Input 5 3 2 7" xfId="18028" xr:uid="{617B284B-239C-46CD-B12E-FAE4C3540B1E}"/>
    <cellStyle name="Input 5 3 2 8" xfId="18796" xr:uid="{981DF372-7D69-4A78-A188-25C4DD4AE19E}"/>
    <cellStyle name="Input 5 3 3" xfId="9623" xr:uid="{ECCC71F1-8313-4BB9-BCF5-03AD7FDE3827}"/>
    <cellStyle name="Input 5 3 3 2" xfId="14027" xr:uid="{547A2A84-9049-4C28-BFFC-8472E28F6EC7}"/>
    <cellStyle name="Input 5 3 3 3" xfId="14987" xr:uid="{D9FBA3DF-ED54-4930-8309-27F0403B8733}"/>
    <cellStyle name="Input 5 3 3 4" xfId="15939" xr:uid="{B9EBB2BA-C0EA-42CA-ADCB-94D2205027A2}"/>
    <cellStyle name="Input 5 3 3 5" xfId="16813" xr:uid="{6EEB7CCF-ECB1-49F2-981C-A9F521A82463}"/>
    <cellStyle name="Input 5 3 3 6" xfId="17678" xr:uid="{B0BC7792-33D7-4D47-B0B9-8FAF39A00620}"/>
    <cellStyle name="Input 5 3 3 7" xfId="18454" xr:uid="{D57102DF-99D5-4242-AB9A-736FF9A83864}"/>
    <cellStyle name="Input 5 3 3 8" xfId="19211" xr:uid="{082C4D80-5ECD-4453-BCC5-D1D7C65FD15B}"/>
    <cellStyle name="Input 5 3 4" xfId="12345" xr:uid="{E017D934-E75D-4E35-8021-309556978599}"/>
    <cellStyle name="Input 5 3 5" xfId="10523" xr:uid="{EF1FE148-B4AC-4D9D-80F4-EEEA473D97F3}"/>
    <cellStyle name="Input 5 3 6" xfId="12617" xr:uid="{4917075F-2DEF-44E0-9E3E-F391C1596523}"/>
    <cellStyle name="Input 5 3 7" xfId="10286" xr:uid="{CC677596-04D5-4A29-81B0-AAB99B379D6A}"/>
    <cellStyle name="Input 5 3 8" xfId="12123" xr:uid="{CE758A19-B35E-4C63-81C8-FC478523F194}"/>
    <cellStyle name="Input 5 3 9" xfId="10730" xr:uid="{DA6D435B-5F8A-42C5-B04D-DA3C5A20CE16}"/>
    <cellStyle name="Input 5 4" xfId="7837" xr:uid="{B30EEABC-9391-400E-B43F-FF492CAAA0A0}"/>
    <cellStyle name="Input 5 4 2" xfId="12859" xr:uid="{230D8FC2-9DCC-40C1-A347-BAEE0F6D2DAD}"/>
    <cellStyle name="Input 5 4 3" xfId="10114" xr:uid="{3ED45A2B-70EE-4632-87A2-03D5B985C2C6}"/>
    <cellStyle name="Input 5 4 4" xfId="12136" xr:uid="{64C66D3D-07C6-485F-8876-F708FECD1459}"/>
    <cellStyle name="Input 5 4 5" xfId="10717" xr:uid="{A73FC728-4473-47BE-BD3C-1AF352575203}"/>
    <cellStyle name="Input 5 4 6" xfId="13107" xr:uid="{1F53661F-B80C-4279-BC3B-1B36C8CDCC8C}"/>
    <cellStyle name="Input 5 4 7" xfId="9914" xr:uid="{18C7C126-DA87-48DA-844D-792354A5CB64}"/>
    <cellStyle name="Input 5 4 8" xfId="13320" xr:uid="{6504E0CF-4112-4E03-9EAF-59446120D811}"/>
    <cellStyle name="Input 5 5" xfId="7806" xr:uid="{13D37C35-627E-4C0E-A227-3A3B5DCD0F1C}"/>
    <cellStyle name="Input 5 5 2" xfId="12828" xr:uid="{D0F152A9-FD97-4257-8104-229F3E4639DC}"/>
    <cellStyle name="Input 5 5 3" xfId="10144" xr:uid="{50710C9C-51B4-4370-8DF5-CC795A1FECD0}"/>
    <cellStyle name="Input 5 5 4" xfId="12027" xr:uid="{39EB9CCC-4FC7-4671-A0FB-CACF4EDD983F}"/>
    <cellStyle name="Input 5 5 5" xfId="10805" xr:uid="{6575AA19-8840-4D75-97F1-AFA02237DD28}"/>
    <cellStyle name="Input 5 5 6" xfId="11612" xr:uid="{69A7D269-947D-49A8-8A56-027308014888}"/>
    <cellStyle name="Input 5 5 7" xfId="11145" xr:uid="{AD9354EB-7426-485B-9313-552C17BF4659}"/>
    <cellStyle name="Input 5 5 8" xfId="13573" xr:uid="{EFDB95AA-C69A-4A80-92B5-A3B41359A57D}"/>
    <cellStyle name="Input 5 6" xfId="11371" xr:uid="{B05336E1-C602-4CDC-BA5D-A96CB25CBC10}"/>
    <cellStyle name="Input 5 7" xfId="11338" xr:uid="{FF4774A8-3F25-4ED2-99E8-E6B36DC05549}"/>
    <cellStyle name="Input 5 8" xfId="11390" xr:uid="{497C9F45-08DF-4D87-A0CD-059CB4E27F40}"/>
    <cellStyle name="Input 5 9" xfId="11319" xr:uid="{B7EEFC07-FE89-414C-9462-A64C699BAC63}"/>
    <cellStyle name="Input 6" xfId="5144" xr:uid="{3637BB46-56F1-460A-A3B3-33C8732CE229}"/>
    <cellStyle name="Input 6 10" xfId="11410" xr:uid="{1C602108-EC01-4DFD-B931-E13BFE8CA77C}"/>
    <cellStyle name="Input 6 11" xfId="11300" xr:uid="{05622F49-20C7-40AD-B06C-A737BA27FE39}"/>
    <cellStyle name="Input 6 12" xfId="12523" xr:uid="{B2B88B17-931F-4F89-B54A-F9634F4A6CCA}"/>
    <cellStyle name="Input 6 2" xfId="6845" xr:uid="{E7307656-D3A9-4013-B6AD-5321030A0D6E}"/>
    <cellStyle name="Input 6 2 10" xfId="16299" xr:uid="{80779E18-398C-485E-B480-DF8AFBED2FDA}"/>
    <cellStyle name="Input 6 2 11" xfId="17171" xr:uid="{F623177F-4426-42F3-AC9B-0B184B494DB1}"/>
    <cellStyle name="Input 6 2 2" xfId="7256" xr:uid="{1803B7FD-14C8-4517-A0F4-E0F04AB44899}"/>
    <cellStyle name="Input 6 2 2 10" xfId="11995" xr:uid="{8E4EC7DF-349A-43B6-8E31-3A823DDD5F50}"/>
    <cellStyle name="Input 6 2 2 2" xfId="8896" xr:uid="{30EB37FF-4FBD-4B45-BABB-B2477D49C889}"/>
    <cellStyle name="Input 6 2 2 2 2" xfId="13547" xr:uid="{AB23CF4B-4BEE-4CC6-B80A-D52AE9A03F2C}"/>
    <cellStyle name="Input 6 2 2 2 3" xfId="14551" xr:uid="{18065EB5-F447-4163-88FB-D3EE9CD6267E}"/>
    <cellStyle name="Input 6 2 2 2 4" xfId="15509" xr:uid="{3656997E-AAF8-4D4C-95F0-E07D1601DA99}"/>
    <cellStyle name="Input 6 2 2 2 5" xfId="16434" xr:uid="{A39C8E2C-6E0E-46BD-9BCE-303FAADBE734}"/>
    <cellStyle name="Input 6 2 2 2 6" xfId="17305" xr:uid="{CD289EEC-F5E4-4A2E-B814-9C9D672816B3}"/>
    <cellStyle name="Input 6 2 2 2 7" xfId="18151" xr:uid="{001721C5-BAAC-4FCD-8F48-B7AFC87BE657}"/>
    <cellStyle name="Input 6 2 2 2 8" xfId="18911" xr:uid="{3C95F8D3-647D-4ECF-AEAE-8FB7D6643272}"/>
    <cellStyle name="Input 6 2 2 3" xfId="9738" xr:uid="{973C8DBE-CC7D-4BA6-B46E-760BD7BB07CF}"/>
    <cellStyle name="Input 6 2 2 3 2" xfId="14142" xr:uid="{8C979FAC-4FDF-4119-9EA0-6494A8CA0017}"/>
    <cellStyle name="Input 6 2 2 3 3" xfId="15102" xr:uid="{69FA69DB-4CF2-46B9-AC12-E0C20B0A3D72}"/>
    <cellStyle name="Input 6 2 2 3 4" xfId="16054" xr:uid="{9A874758-F40D-4352-8DA9-41A1C351D61F}"/>
    <cellStyle name="Input 6 2 2 3 5" xfId="16928" xr:uid="{62D71E06-8AD1-4E6F-9741-D03C1CC911DD}"/>
    <cellStyle name="Input 6 2 2 3 6" xfId="17793" xr:uid="{668D5350-9305-42FA-9DC4-7F5896DAB151}"/>
    <cellStyle name="Input 6 2 2 3 7" xfId="18569" xr:uid="{60EDCA7B-EA25-411D-9A0C-2B211B37EA25}"/>
    <cellStyle name="Input 6 2 2 3 8" xfId="19326" xr:uid="{3ADDC32A-E2D5-4201-AE1D-D1138358C17F}"/>
    <cellStyle name="Input 6 2 2 4" xfId="12519" xr:uid="{005DE75D-0399-4409-A6A4-B08D58C6EDE7}"/>
    <cellStyle name="Input 6 2 2 5" xfId="10360" xr:uid="{2BEA9CC3-90BC-4F31-95E0-4C61FAA759AE}"/>
    <cellStyle name="Input 6 2 2 6" xfId="11732" xr:uid="{B8DBEB14-081E-416B-966D-AF9232906300}"/>
    <cellStyle name="Input 6 2 2 7" xfId="11053" xr:uid="{DA0E2DD0-AA39-4D05-8188-987E2C67A37D}"/>
    <cellStyle name="Input 6 2 2 8" xfId="12875" xr:uid="{FA3D071A-E87C-476B-9465-07869629330D}"/>
    <cellStyle name="Input 6 2 2 9" xfId="10102" xr:uid="{CD12F8A1-D7E9-40FB-B94F-08AE54BA9EC7}"/>
    <cellStyle name="Input 6 2 3" xfId="8485" xr:uid="{3F3FB30B-3C5A-4CFF-9D29-1A4BE3FA85E9}"/>
    <cellStyle name="Input 6 2 3 2" xfId="13225" xr:uid="{602E79A1-97F8-4EF8-A403-5C7ECA529CB0}"/>
    <cellStyle name="Input 6 2 3 3" xfId="14245" xr:uid="{669ED8B8-6D7E-4B4B-972A-9D262A8C3319}"/>
    <cellStyle name="Input 6 2 3 4" xfId="15205" xr:uid="{0512EB5B-A736-4D7B-89DA-DF22C259EABD}"/>
    <cellStyle name="Input 6 2 3 5" xfId="16154" xr:uid="{AD3FE99A-51A7-48CF-B00F-983447941B75}"/>
    <cellStyle name="Input 6 2 3 6" xfId="17027" xr:uid="{65E96851-71B4-4357-8443-B2E5C8C3C259}"/>
    <cellStyle name="Input 6 2 3 7" xfId="17892" xr:uid="{DBB7BC49-27E9-420F-8727-4B851C781A8F}"/>
    <cellStyle name="Input 6 2 3 8" xfId="18668" xr:uid="{22DA8386-89B2-4F66-A3CA-C75B3985BBD0}"/>
    <cellStyle name="Input 6 2 4" xfId="9495" xr:uid="{89B76330-F438-4840-8B60-9206172CB1F6}"/>
    <cellStyle name="Input 6 2 4 2" xfId="13899" xr:uid="{7EAAA4FA-5BF9-42B4-B819-46CCE17AAFA1}"/>
    <cellStyle name="Input 6 2 4 3" xfId="14859" xr:uid="{A6E0056F-DA92-4045-BA91-0275C9FCAC89}"/>
    <cellStyle name="Input 6 2 4 4" xfId="15811" xr:uid="{176AA83A-83A9-4A9B-8F9C-54431851565B}"/>
    <cellStyle name="Input 6 2 4 5" xfId="16685" xr:uid="{DC524621-A1F5-497A-98BD-049302C5D759}"/>
    <cellStyle name="Input 6 2 4 6" xfId="17550" xr:uid="{709AF4C2-FAA6-4CA6-83FA-B26918211FEA}"/>
    <cellStyle name="Input 6 2 4 7" xfId="18326" xr:uid="{A74205F5-C403-4FFD-9367-DA61A9DE751A}"/>
    <cellStyle name="Input 6 2 4 8" xfId="19083" xr:uid="{C1E49B28-AF6D-4579-A366-8183C7F19EDF}"/>
    <cellStyle name="Input 6 2 5" xfId="12196" xr:uid="{B6549BD6-1DDA-456A-94B6-18E08EA86946}"/>
    <cellStyle name="Input 6 2 6" xfId="10667" xr:uid="{AB20A1CB-1021-47DF-A7B9-E10381ED37A9}"/>
    <cellStyle name="Input 6 2 7" xfId="13401" xr:uid="{EBF3465D-AB5B-4BD5-93CD-C145FE65DBD9}"/>
    <cellStyle name="Input 6 2 8" xfId="14410" xr:uid="{8212249D-DF13-4405-A607-3CCCE55929B6}"/>
    <cellStyle name="Input 6 2 9" xfId="15368" xr:uid="{273FE2FC-7518-4974-BC15-90005496067F}"/>
    <cellStyle name="Input 6 3" xfId="7015" xr:uid="{0CA63F78-EEA5-4B81-A51B-32DC2D41D1A5}"/>
    <cellStyle name="Input 6 3 10" xfId="17337" xr:uid="{ED491EB9-FBDD-4FF8-92AE-9DE4C353569E}"/>
    <cellStyle name="Input 6 3 2" xfId="8655" xr:uid="{869D848B-CC5D-41C5-898D-AD5300120B00}"/>
    <cellStyle name="Input 6 3 2 2" xfId="13375" xr:uid="{E4702A8C-BB12-473A-82A3-EA275EAD5603}"/>
    <cellStyle name="Input 6 3 2 3" xfId="14389" xr:uid="{CE45E1DE-2FF6-41BC-8AC3-7B5E19D6D4DB}"/>
    <cellStyle name="Input 6 3 2 4" xfId="15347" xr:uid="{541BFF43-6D30-4327-8B04-32695BF460D8}"/>
    <cellStyle name="Input 6 3 2 5" xfId="16291" xr:uid="{F6E8A88B-ADCB-47EC-BB8E-0DC5FFFD1986}"/>
    <cellStyle name="Input 6 3 2 6" xfId="17164" xr:uid="{C1DDF708-D9C2-482C-9E80-90E9B79366A5}"/>
    <cellStyle name="Input 6 3 2 7" xfId="18029" xr:uid="{F14A62CB-C351-40DD-91FE-5612415A8424}"/>
    <cellStyle name="Input 6 3 2 8" xfId="18797" xr:uid="{C171199D-7FDE-45C2-B281-F74094AC4970}"/>
    <cellStyle name="Input 6 3 3" xfId="9624" xr:uid="{4D4FC778-F8EC-4C6A-AE45-D4B9AE3DC96D}"/>
    <cellStyle name="Input 6 3 3 2" xfId="14028" xr:uid="{19C55FE5-206B-499C-A21A-93F5AD3A3191}"/>
    <cellStyle name="Input 6 3 3 3" xfId="14988" xr:uid="{F9F8BAC8-A793-466F-A7EC-AF82DE69544A}"/>
    <cellStyle name="Input 6 3 3 4" xfId="15940" xr:uid="{FA99E41F-6B3A-4767-B15B-8E6214C9FEEA}"/>
    <cellStyle name="Input 6 3 3 5" xfId="16814" xr:uid="{6ABCC618-2D93-452E-AC1E-874D9791AB1C}"/>
    <cellStyle name="Input 6 3 3 6" xfId="17679" xr:uid="{3EE27E64-5FD1-4625-865F-A512ED6A8F18}"/>
    <cellStyle name="Input 6 3 3 7" xfId="18455" xr:uid="{37F51035-DEE4-49D5-991C-B0FD052F72FF}"/>
    <cellStyle name="Input 6 3 3 8" xfId="19212" xr:uid="{09A75DB9-201D-4FCE-B61F-E7D977ACE80D}"/>
    <cellStyle name="Input 6 3 4" xfId="12346" xr:uid="{F06CAEDB-66C4-41A3-844F-E8F2DA32E443}"/>
    <cellStyle name="Input 6 3 5" xfId="10522" xr:uid="{EC0194B8-2F2A-4AA3-B030-0891772F6F62}"/>
    <cellStyle name="Input 6 3 6" xfId="13638" xr:uid="{085D6026-0448-4305-9438-16870A6A0A69}"/>
    <cellStyle name="Input 6 3 7" xfId="14616" xr:uid="{A3357D35-EE62-4AB7-8743-246FAF641EF0}"/>
    <cellStyle name="Input 6 3 8" xfId="15569" xr:uid="{0BAECE58-070F-4C03-95D5-BCF23FA8C811}"/>
    <cellStyle name="Input 6 3 9" xfId="16468" xr:uid="{888BB23C-44CF-462C-90CB-2516AC34D8FE}"/>
    <cellStyle name="Input 6 4" xfId="7838" xr:uid="{75DAD11E-E4E6-4F27-94AA-21B649F8DEFA}"/>
    <cellStyle name="Input 6 4 2" xfId="12860" xr:uid="{B9B6903C-422C-483C-8A27-A032B9502AF6}"/>
    <cellStyle name="Input 6 4 3" xfId="10113" xr:uid="{B2333259-8ED0-4604-AFD3-5E01E62887FC}"/>
    <cellStyle name="Input 6 4 4" xfId="12673" xr:uid="{8C2B7EBF-E44C-4A9F-9F3D-EE00D40EAAB3}"/>
    <cellStyle name="Input 6 4 5" xfId="10242" xr:uid="{29111189-98DF-46BE-9046-2A5852644696}"/>
    <cellStyle name="Input 6 4 6" xfId="12928" xr:uid="{EB5C02C7-7749-4FC0-9391-2A3C3D23F5CE}"/>
    <cellStyle name="Input 6 4 7" xfId="10056" xr:uid="{D45FC1F0-E935-49AF-A1AA-5A5FB1803A85}"/>
    <cellStyle name="Input 6 4 8" xfId="12151" xr:uid="{AFCBA3ED-564B-4731-BCB6-C65F1C468A36}"/>
    <cellStyle name="Input 6 5" xfId="7805" xr:uid="{E1D4C17E-F4CE-4B60-8793-1E528CCAF64B}"/>
    <cellStyle name="Input 6 5 2" xfId="12827" xr:uid="{34355C8B-B62B-45D7-AB62-5658E495E758}"/>
    <cellStyle name="Input 6 5 3" xfId="10145" xr:uid="{EF795AAE-B0F0-4D83-BF6B-97175DCD1507}"/>
    <cellStyle name="Input 6 5 4" xfId="12003" xr:uid="{F539A890-DF0C-46C0-890C-B9B396DE1442}"/>
    <cellStyle name="Input 6 5 5" xfId="10827" xr:uid="{77A91DE2-AB7B-4971-9480-7EAE96FB7947}"/>
    <cellStyle name="Input 6 5 6" xfId="11593" xr:uid="{99C4C67B-3996-4ED5-A3F3-66116ABB29B8}"/>
    <cellStyle name="Input 6 5 7" xfId="11163" xr:uid="{EE9E2D04-3FCB-490F-A586-1EA66FE3DE9E}"/>
    <cellStyle name="Input 6 5 8" xfId="12543" xr:uid="{CAA7C86E-AC53-4BB6-92B5-45AE015C5F29}"/>
    <cellStyle name="Input 6 6" xfId="11372" xr:uid="{E54CA7D9-97D7-4DC3-8270-8D2875E5857C}"/>
    <cellStyle name="Input 6 7" xfId="11337" xr:uid="{62E4F68A-7EDD-4EC7-B150-F5B1EAC3B084}"/>
    <cellStyle name="Input 6 8" xfId="11391" xr:uid="{E8088188-84F2-4816-8FDB-AB2EB71698AB}"/>
    <cellStyle name="Input 6 9" xfId="11318" xr:uid="{2A965BA5-8C7A-4A7E-A46A-930C17FA1AD5}"/>
    <cellStyle name="Input 7" xfId="5145" xr:uid="{48FA316D-7045-4E56-B6B5-F929DAE4B6B4}"/>
    <cellStyle name="Input 7 10" xfId="11411" xr:uid="{524206D8-2299-40AA-A4D8-8695EF70769A}"/>
    <cellStyle name="Input 7 11" xfId="11299" xr:uid="{8EA4D345-3E1C-4AB8-BC7C-5F7DBAD931DC}"/>
    <cellStyle name="Input 7 12" xfId="13551" xr:uid="{AE8A7641-2906-41D4-BE27-1F08318A1B1D}"/>
    <cellStyle name="Input 7 2" xfId="6844" xr:uid="{FDDCE4BB-F3C1-4845-85F1-D0FE4BE3D9C0}"/>
    <cellStyle name="Input 7 2 10" xfId="10745" xr:uid="{A2BC8B4A-AE10-41B0-8201-78FC861D89D2}"/>
    <cellStyle name="Input 7 2 11" xfId="11660" xr:uid="{321DBDBC-8FDC-4DE0-8540-DC15F0B7D1AE}"/>
    <cellStyle name="Input 7 2 2" xfId="7257" xr:uid="{1AA79D2E-4D75-4F89-8E04-FC57135B3A47}"/>
    <cellStyle name="Input 7 2 2 10" xfId="11955" xr:uid="{608EE92C-98DC-4CF0-B9ED-650A97E18302}"/>
    <cellStyle name="Input 7 2 2 2" xfId="8897" xr:uid="{E9314B56-1918-443D-8E10-DE102DD893BC}"/>
    <cellStyle name="Input 7 2 2 2 2" xfId="13548" xr:uid="{D2054E92-9DCF-41E6-A051-B418558324E3}"/>
    <cellStyle name="Input 7 2 2 2 3" xfId="14552" xr:uid="{60A07297-30B4-4AF7-B8B6-D9DE43DD238B}"/>
    <cellStyle name="Input 7 2 2 2 4" xfId="15510" xr:uid="{EC3CC459-DEDE-4C37-8530-6D606DA5F342}"/>
    <cellStyle name="Input 7 2 2 2 5" xfId="16435" xr:uid="{5D588FA3-5645-4C95-89BA-5DC838F6DE6B}"/>
    <cellStyle name="Input 7 2 2 2 6" xfId="17306" xr:uid="{27663226-169B-4D10-B25B-7B00B27E36A1}"/>
    <cellStyle name="Input 7 2 2 2 7" xfId="18152" xr:uid="{5C24CE52-6926-4B64-BA23-88D8C39056CA}"/>
    <cellStyle name="Input 7 2 2 2 8" xfId="18912" xr:uid="{C85C875C-87BD-4F60-9B30-972C86ECB74A}"/>
    <cellStyle name="Input 7 2 2 3" xfId="9739" xr:uid="{3E1E2D9B-3326-415B-B265-FDB63F41F544}"/>
    <cellStyle name="Input 7 2 2 3 2" xfId="14143" xr:uid="{1E0FE04E-B31F-40D2-B5CE-EBC7C37E74EF}"/>
    <cellStyle name="Input 7 2 2 3 3" xfId="15103" xr:uid="{76D89BD0-2915-45E5-AAD4-783516E62A84}"/>
    <cellStyle name="Input 7 2 2 3 4" xfId="16055" xr:uid="{8B137605-6D93-4302-A44E-7143C1721B44}"/>
    <cellStyle name="Input 7 2 2 3 5" xfId="16929" xr:uid="{0E0D3BA7-5A7A-4412-A1B2-66EBAD6092BF}"/>
    <cellStyle name="Input 7 2 2 3 6" xfId="17794" xr:uid="{C1A9ED8A-EE76-4F3A-9D93-695DF9F49CD8}"/>
    <cellStyle name="Input 7 2 2 3 7" xfId="18570" xr:uid="{1A60BB41-5B63-42A0-AB9C-81E0FF2BA01E}"/>
    <cellStyle name="Input 7 2 2 3 8" xfId="19327" xr:uid="{C8FA784F-A3E8-4414-ABB8-98CBD986586D}"/>
    <cellStyle name="Input 7 2 2 4" xfId="12520" xr:uid="{1C8E060A-57A9-492B-93B5-B2031EE6E0CC}"/>
    <cellStyle name="Input 7 2 2 5" xfId="10359" xr:uid="{700E401A-584A-460D-8DF0-9C18249993DE}"/>
    <cellStyle name="Input 7 2 2 6" xfId="11733" xr:uid="{30F84190-FC93-4460-978B-7D488039303A}"/>
    <cellStyle name="Input 7 2 2 7" xfId="11052" xr:uid="{9D027631-C798-4BF9-8241-F1E9365E16F4}"/>
    <cellStyle name="Input 7 2 2 8" xfId="11452" xr:uid="{9793CFA7-BE72-47CC-9B2F-759B28DAADC1}"/>
    <cellStyle name="Input 7 2 2 9" xfId="11274" xr:uid="{08B0A067-2F65-4883-A7CF-69A33CE5C807}"/>
    <cellStyle name="Input 7 2 3" xfId="8484" xr:uid="{C5CEEBF3-F89C-4B15-A2FB-789C8088A345}"/>
    <cellStyle name="Input 7 2 3 2" xfId="13224" xr:uid="{16C014DE-08AE-4081-B3E7-EE3F88D0B4EA}"/>
    <cellStyle name="Input 7 2 3 3" xfId="14244" xr:uid="{5EEFB517-1A4A-4BA3-8EED-0DA6384561BB}"/>
    <cellStyle name="Input 7 2 3 4" xfId="15204" xr:uid="{2AA0EBDB-A789-447D-9BB6-F1C74EE3EF39}"/>
    <cellStyle name="Input 7 2 3 5" xfId="16153" xr:uid="{0BF930A1-6C04-458E-9A32-D358BAA75F99}"/>
    <cellStyle name="Input 7 2 3 6" xfId="17026" xr:uid="{56BA5127-2B6A-4798-B716-7136E4F5E1C1}"/>
    <cellStyle name="Input 7 2 3 7" xfId="17891" xr:uid="{AF98DF2B-9A45-4002-BBAB-8AE3C7E963F1}"/>
    <cellStyle name="Input 7 2 3 8" xfId="18667" xr:uid="{D9A1C949-F650-42B6-A4DB-C4D841830B0E}"/>
    <cellStyle name="Input 7 2 4" xfId="9494" xr:uid="{C926B27B-7252-4BE6-A565-4D8F348FAD72}"/>
    <cellStyle name="Input 7 2 4 2" xfId="13898" xr:uid="{37D822D3-B8E8-4065-B378-4B04BEB8F4E5}"/>
    <cellStyle name="Input 7 2 4 3" xfId="14858" xr:uid="{69EEAE4B-EB7D-4ADE-8218-163CC3CC1168}"/>
    <cellStyle name="Input 7 2 4 4" xfId="15810" xr:uid="{0D5CAE3D-B4D1-4183-8966-0E71FE17E30C}"/>
    <cellStyle name="Input 7 2 4 5" xfId="16684" xr:uid="{EF734854-D46B-4D7D-99F3-723B9B0B605C}"/>
    <cellStyle name="Input 7 2 4 6" xfId="17549" xr:uid="{DC53D1EC-3764-4AD0-BE39-212874EBF933}"/>
    <cellStyle name="Input 7 2 4 7" xfId="18325" xr:uid="{D9861F58-2E70-4877-917B-029FC36D1F4F}"/>
    <cellStyle name="Input 7 2 4 8" xfId="19082" xr:uid="{9A9849DA-02C0-4C94-9E16-7E222F033AE5}"/>
    <cellStyle name="Input 7 2 5" xfId="12195" xr:uid="{9178CD44-2B84-4134-9907-57891F8DDE26}"/>
    <cellStyle name="Input 7 2 6" xfId="10668" xr:uid="{F6F50B74-F385-4ADC-8612-F14106968378}"/>
    <cellStyle name="Input 7 2 7" xfId="12368" xr:uid="{218B09FE-7FD5-4E15-8837-19E50916C934}"/>
    <cellStyle name="Input 7 2 8" xfId="10504" xr:uid="{8AB0F552-F3FD-4085-8401-249DF86660B4}"/>
    <cellStyle name="Input 7 2 9" xfId="12105" xr:uid="{8F95B03D-0CCD-475E-86DC-7A1C158FA2CE}"/>
    <cellStyle name="Input 7 3" xfId="7016" xr:uid="{B0BAB4AD-3EA8-4900-8FE7-B1606236E035}"/>
    <cellStyle name="Input 7 3 10" xfId="11895" xr:uid="{3B1CD690-1D23-4C0F-9FB3-E4135FEC3201}"/>
    <cellStyle name="Input 7 3 2" xfId="8656" xr:uid="{0778ABBC-1A46-4D58-9030-7AF149C70FCF}"/>
    <cellStyle name="Input 7 3 2 2" xfId="13376" xr:uid="{2EDDE6C3-F87A-40AF-8143-B175E96787FB}"/>
    <cellStyle name="Input 7 3 2 3" xfId="14390" xr:uid="{534622EE-349B-47A6-B199-0D1D00EA8CAB}"/>
    <cellStyle name="Input 7 3 2 4" xfId="15348" xr:uid="{E138AD07-E6DB-493E-94C0-3DEA0064DD62}"/>
    <cellStyle name="Input 7 3 2 5" xfId="16292" xr:uid="{09E053E2-903D-4B7D-A1FB-D6ADBFD6B238}"/>
    <cellStyle name="Input 7 3 2 6" xfId="17165" xr:uid="{38E65828-F4BA-418F-BD9B-AD0A59EAF12D}"/>
    <cellStyle name="Input 7 3 2 7" xfId="18030" xr:uid="{9E067DD7-E49D-4758-A4D0-22F7A1A9B347}"/>
    <cellStyle name="Input 7 3 2 8" xfId="18798" xr:uid="{1E77D010-955E-407D-BBB6-BB8D017BAA43}"/>
    <cellStyle name="Input 7 3 3" xfId="9625" xr:uid="{DF0BC9CD-796A-40FD-9EDD-D8990283E57B}"/>
    <cellStyle name="Input 7 3 3 2" xfId="14029" xr:uid="{84CDDB3C-EC02-44CA-B55F-287AD0ECAAF4}"/>
    <cellStyle name="Input 7 3 3 3" xfId="14989" xr:uid="{C9F12AA0-339F-4899-BE3E-0009EA036698}"/>
    <cellStyle name="Input 7 3 3 4" xfId="15941" xr:uid="{31C8D1B2-F38A-4822-AE15-E3BEA7FBFCC9}"/>
    <cellStyle name="Input 7 3 3 5" xfId="16815" xr:uid="{43884F46-6D11-4DDD-BCF3-EEF6B87F3BD3}"/>
    <cellStyle name="Input 7 3 3 6" xfId="17680" xr:uid="{A98F6C64-5BBC-47E5-8AF0-DEFC85A3847D}"/>
    <cellStyle name="Input 7 3 3 7" xfId="18456" xr:uid="{DAB13DED-C860-4193-AF53-E455D474DEAF}"/>
    <cellStyle name="Input 7 3 3 8" xfId="19213" xr:uid="{FEB25918-927B-40DA-81A0-A4BE2788279C}"/>
    <cellStyle name="Input 7 3 4" xfId="12347" xr:uid="{3B114AFF-5484-469D-B91A-22615D1047A5}"/>
    <cellStyle name="Input 7 3 5" xfId="10521" xr:uid="{10AD5D71-03D8-49A3-9DE9-6BE993BA7DF0}"/>
    <cellStyle name="Input 7 3 6" xfId="13133" xr:uid="{BBC9980C-EA59-4D72-94D9-B4BB2C248970}"/>
    <cellStyle name="Input 7 3 7" xfId="9892" xr:uid="{05F7BD10-AAFE-40B4-81DA-119F705B0C38}"/>
    <cellStyle name="Input 7 3 8" xfId="13199" xr:uid="{EF8FEE61-4D69-4B01-A2E2-26D3018E9B18}"/>
    <cellStyle name="Input 7 3 9" xfId="9841" xr:uid="{3F5FEAB9-0788-4C2A-B1CC-113AF810D862}"/>
    <cellStyle name="Input 7 4" xfId="7839" xr:uid="{0F7C65F4-7C40-46C7-9CB1-D3D6F775CDC5}"/>
    <cellStyle name="Input 7 4 2" xfId="12861" xr:uid="{EB37FD51-4474-42E9-84D6-8213D1103ECD}"/>
    <cellStyle name="Input 7 4 3" xfId="10112" xr:uid="{83313F47-B713-4DF2-9A22-5AADC3D8E637}"/>
    <cellStyle name="Input 7 4 4" xfId="13693" xr:uid="{FE0EACFF-E9AC-4FE7-9937-1DD613B7C87C}"/>
    <cellStyle name="Input 7 4 5" xfId="14661" xr:uid="{C03C1544-E304-4113-AB31-460671EA7D13}"/>
    <cellStyle name="Input 7 4 6" xfId="15613" xr:uid="{C4734899-DF61-4E0B-A254-B3C6A4ED4AE0}"/>
    <cellStyle name="Input 7 4 7" xfId="16498" xr:uid="{3B9BB008-A0D7-4ADE-BA37-DBD8B6097AC5}"/>
    <cellStyle name="Input 7 4 8" xfId="17366" xr:uid="{CF61BBB9-827A-454F-9EFC-34416F7186D1}"/>
    <cellStyle name="Input 7 5" xfId="7804" xr:uid="{8950D9D0-2A53-4B1F-8AE5-035384D00C48}"/>
    <cellStyle name="Input 7 5 2" xfId="12826" xr:uid="{3AB99A51-377C-48ED-9E21-BEE7CC02A27F}"/>
    <cellStyle name="Input 7 5 3" xfId="10146" xr:uid="{EC7391F9-B15A-46BB-AD91-B88FB255AE30}"/>
    <cellStyle name="Input 7 5 4" xfId="11797" xr:uid="{E0540EA7-9E77-4AE2-BD13-85B42EB20F66}"/>
    <cellStyle name="Input 7 5 5" xfId="11005" xr:uid="{4F029651-A884-4929-9D9D-81604E29A387}"/>
    <cellStyle name="Input 7 5 6" xfId="11968" xr:uid="{4FCC0687-3538-4AD8-A33D-C2561F396D42}"/>
    <cellStyle name="Input 7 5 7" xfId="10856" xr:uid="{CDD4B251-9A55-41C8-91CA-443619914E28}"/>
    <cellStyle name="Input 7 5 8" xfId="11564" xr:uid="{E167E6FC-AD39-42A6-860E-01CB208A6D39}"/>
    <cellStyle name="Input 7 6" xfId="11373" xr:uid="{CC75CC2F-252A-4774-831A-F6910218506F}"/>
    <cellStyle name="Input 7 7" xfId="11336" xr:uid="{E9871432-5005-441C-9CDB-F97DD53458E4}"/>
    <cellStyle name="Input 7 8" xfId="11392" xr:uid="{A6248E98-83FC-46F4-A2D9-CACDC365C380}"/>
    <cellStyle name="Input 7 9" xfId="11317" xr:uid="{17DC2C46-040E-44B9-BB5A-9DAB2FC15650}"/>
    <cellStyle name="Input 8" xfId="5146" xr:uid="{304A6F80-A612-4E6D-A893-D9F0079D9D74}"/>
    <cellStyle name="Input 8 10" xfId="11412" xr:uid="{9E557B1F-D05E-4E24-A223-7753A0DC7D87}"/>
    <cellStyle name="Input 8 11" xfId="11298" xr:uid="{B0957331-0A26-4240-A4FA-20D7BF5F1663}"/>
    <cellStyle name="Input 8 12" xfId="13074" xr:uid="{0D0A3F55-4836-4D57-8127-0EE63856F64A}"/>
    <cellStyle name="Input 8 2" xfId="6843" xr:uid="{4141CE1C-FDD1-4B33-BDD3-E9F15F72BE64}"/>
    <cellStyle name="Input 8 2 10" xfId="10224" xr:uid="{847557BE-BCD0-429E-A8C1-5769E3DC8999}"/>
    <cellStyle name="Input 8 2 11" xfId="13680" xr:uid="{5D036BB0-06EB-4BFE-87F3-3C8EA724EA85}"/>
    <cellStyle name="Input 8 2 2" xfId="7258" xr:uid="{CAB132B8-7617-4C59-95D2-FB71160E3926}"/>
    <cellStyle name="Input 8 2 2 10" xfId="11743" xr:uid="{0F760D6D-236D-4EF8-B27D-F49B6C02BA0B}"/>
    <cellStyle name="Input 8 2 2 2" xfId="8898" xr:uid="{76180A92-F0CA-42ED-8FF0-5F45777CD164}"/>
    <cellStyle name="Input 8 2 2 2 2" xfId="13549" xr:uid="{027B6034-2FED-4AA3-B186-DCED39BFD028}"/>
    <cellStyle name="Input 8 2 2 2 3" xfId="14553" xr:uid="{28145FE9-92AC-4BA8-805D-AB65FC4A62CD}"/>
    <cellStyle name="Input 8 2 2 2 4" xfId="15511" xr:uid="{E6A8721F-41ED-499C-8266-D09F3448F1ED}"/>
    <cellStyle name="Input 8 2 2 2 5" xfId="16436" xr:uid="{E7A48356-BCD7-41B3-A852-4233EE804A8D}"/>
    <cellStyle name="Input 8 2 2 2 6" xfId="17307" xr:uid="{C8F8F170-8BD9-4EE7-8EEF-A5F363F9834E}"/>
    <cellStyle name="Input 8 2 2 2 7" xfId="18153" xr:uid="{666B2542-B071-406B-88C8-A6BC320A7014}"/>
    <cellStyle name="Input 8 2 2 2 8" xfId="18913" xr:uid="{12C175E2-011F-4916-8F3C-DD638B945A84}"/>
    <cellStyle name="Input 8 2 2 3" xfId="9740" xr:uid="{7E9F02F7-DF4D-4DDE-B68B-BC1A2C15612C}"/>
    <cellStyle name="Input 8 2 2 3 2" xfId="14144" xr:uid="{2F0056B3-11D0-4132-8146-2AEA9BE1AC33}"/>
    <cellStyle name="Input 8 2 2 3 3" xfId="15104" xr:uid="{16ECA2AF-3344-4384-820A-6B98721B3001}"/>
    <cellStyle name="Input 8 2 2 3 4" xfId="16056" xr:uid="{AFAC2E3E-4F7D-46A6-8214-1BA1C89C6F92}"/>
    <cellStyle name="Input 8 2 2 3 5" xfId="16930" xr:uid="{1FAF7016-FCE6-4185-A68D-32C512914F2A}"/>
    <cellStyle name="Input 8 2 2 3 6" xfId="17795" xr:uid="{7EA4E362-1AF8-4CD4-A449-28E425B9DDE9}"/>
    <cellStyle name="Input 8 2 2 3 7" xfId="18571" xr:uid="{61A659E6-9062-4C5D-8811-FF0E18FC97A8}"/>
    <cellStyle name="Input 8 2 2 3 8" xfId="19328" xr:uid="{E8C4FCEB-1FD0-4BFA-AB8E-EE7BDB43D65D}"/>
    <cellStyle name="Input 8 2 2 4" xfId="12521" xr:uid="{9DE30E74-520A-458B-A7AE-ACCEF81E3975}"/>
    <cellStyle name="Input 8 2 2 5" xfId="10358" xr:uid="{4F1CC008-E89E-47E4-958A-97AF8616FB57}"/>
    <cellStyle name="Input 8 2 2 6" xfId="12118" xr:uid="{FDCE4EDF-E04B-48FC-B991-459EED3030FA}"/>
    <cellStyle name="Input 8 2 2 7" xfId="10732" xr:uid="{E183AE0F-1E8C-4527-AA3C-2C4DC4E768A0}"/>
    <cellStyle name="Input 8 2 2 8" xfId="12581" xr:uid="{5B7C413C-A421-40D6-BC1D-B202DBED1ECD}"/>
    <cellStyle name="Input 8 2 2 9" xfId="10318" xr:uid="{8BC40F9B-BDCA-47A1-86D3-236D2AEB441B}"/>
    <cellStyle name="Input 8 2 3" xfId="8483" xr:uid="{6B573122-B0D4-4EB0-AED8-4F9CED658C5D}"/>
    <cellStyle name="Input 8 2 3 2" xfId="13223" xr:uid="{00AC1FAE-BC14-4540-882E-B38B8A7FC034}"/>
    <cellStyle name="Input 8 2 3 3" xfId="14243" xr:uid="{7AF44970-EDBD-4C7C-915A-B3C870EF4ED9}"/>
    <cellStyle name="Input 8 2 3 4" xfId="15203" xr:uid="{FA3B5C1A-C8A2-435D-8A12-CC04513077CA}"/>
    <cellStyle name="Input 8 2 3 5" xfId="16152" xr:uid="{E5E4E006-0C30-439F-B76F-BADAEB21FB96}"/>
    <cellStyle name="Input 8 2 3 6" xfId="17025" xr:uid="{78A90E9C-673E-4E0E-BAC2-AA7BE560012F}"/>
    <cellStyle name="Input 8 2 3 7" xfId="17890" xr:uid="{953A5DF1-3B8A-447D-908A-FCC4AA92365E}"/>
    <cellStyle name="Input 8 2 3 8" xfId="18666" xr:uid="{9AA6237F-300B-49C9-9D58-D97D5C65DCE8}"/>
    <cellStyle name="Input 8 2 4" xfId="9493" xr:uid="{EEBE49A0-C649-429A-949E-482D59360BD5}"/>
    <cellStyle name="Input 8 2 4 2" xfId="13897" xr:uid="{1CF188C7-01EF-422B-A336-DA3280A23A0E}"/>
    <cellStyle name="Input 8 2 4 3" xfId="14857" xr:uid="{01E8983D-ED32-49AA-9393-10EC22DBC48D}"/>
    <cellStyle name="Input 8 2 4 4" xfId="15809" xr:uid="{8DDD7BB6-15FA-437B-9348-00695991515F}"/>
    <cellStyle name="Input 8 2 4 5" xfId="16683" xr:uid="{49A07D7E-12CE-43EA-9C40-1A686180FFA9}"/>
    <cellStyle name="Input 8 2 4 6" xfId="17548" xr:uid="{2DFAA3F2-C83E-4E40-B0C1-4EAA6F1E7718}"/>
    <cellStyle name="Input 8 2 4 7" xfId="18324" xr:uid="{8A9CE8DC-536E-44E9-9B45-3F390DFB079C}"/>
    <cellStyle name="Input 8 2 4 8" xfId="19081" xr:uid="{9C7A9F93-FDF4-4F49-A6A8-FA31D83CE23F}"/>
    <cellStyle name="Input 8 2 5" xfId="12194" xr:uid="{664675AA-3019-4D0E-94E0-ADE911B36F46}"/>
    <cellStyle name="Input 8 2 6" xfId="10669" xr:uid="{A57573A8-EC1E-4C9E-BD7B-C2274526B428}"/>
    <cellStyle name="Input 8 2 7" xfId="13033" xr:uid="{5CE46EB5-52ED-4B5A-B4F9-85A0F13309B6}"/>
    <cellStyle name="Input 8 2 8" xfId="9965" xr:uid="{DA009852-AF66-4F1A-94F9-E6BA30A6541D}"/>
    <cellStyle name="Input 8 2 9" xfId="12697" xr:uid="{37494E99-CA26-41EF-B316-E8D793D07EBC}"/>
    <cellStyle name="Input 8 3" xfId="7017" xr:uid="{86DEF1AD-2CD1-490B-9FC4-09D65CB16D78}"/>
    <cellStyle name="Input 8 3 10" xfId="13069" xr:uid="{4D443C0D-B18F-41D8-9D7B-4865492347E3}"/>
    <cellStyle name="Input 8 3 2" xfId="8657" xr:uid="{8BD42410-992F-4026-BEC0-2EC58E2A757D}"/>
    <cellStyle name="Input 8 3 2 2" xfId="13377" xr:uid="{26F08A64-DEE1-463D-B569-96A5BAF5772B}"/>
    <cellStyle name="Input 8 3 2 3" xfId="14391" xr:uid="{15B23C0D-180E-4086-AC0C-DC0C44EBED08}"/>
    <cellStyle name="Input 8 3 2 4" xfId="15349" xr:uid="{C2B7BE38-D897-440D-9012-8E241CDAB8B5}"/>
    <cellStyle name="Input 8 3 2 5" xfId="16293" xr:uid="{191C4502-4325-411C-A817-1D41BA94F854}"/>
    <cellStyle name="Input 8 3 2 6" xfId="17166" xr:uid="{845D6DB8-89BF-4252-A76C-501D3982925A}"/>
    <cellStyle name="Input 8 3 2 7" xfId="18031" xr:uid="{5B02C229-14CC-4991-9AF7-15C11E869499}"/>
    <cellStyle name="Input 8 3 2 8" xfId="18799" xr:uid="{54135FAB-B4BA-4C69-A123-7B84E5C01ECF}"/>
    <cellStyle name="Input 8 3 3" xfId="9626" xr:uid="{8F63B230-BD35-48AC-8E44-8F30C48B851A}"/>
    <cellStyle name="Input 8 3 3 2" xfId="14030" xr:uid="{E10A875B-6A3E-487A-BA43-0BE94AFA2410}"/>
    <cellStyle name="Input 8 3 3 3" xfId="14990" xr:uid="{AD336341-414A-407C-AD2B-0AA5ECDC6CF8}"/>
    <cellStyle name="Input 8 3 3 4" xfId="15942" xr:uid="{E98ECE72-5C27-4DC9-97D9-175C1C3623F4}"/>
    <cellStyle name="Input 8 3 3 5" xfId="16816" xr:uid="{7A09C09C-2739-41DF-AF37-C933D4084997}"/>
    <cellStyle name="Input 8 3 3 6" xfId="17681" xr:uid="{D58EEDC2-683F-451B-987A-F600FD984BC6}"/>
    <cellStyle name="Input 8 3 3 7" xfId="18457" xr:uid="{5FF01F88-037E-4546-BC67-66B7EBEF9538}"/>
    <cellStyle name="Input 8 3 3 8" xfId="19214" xr:uid="{A5085CAE-4503-4158-B25D-44D55B709A77}"/>
    <cellStyle name="Input 8 3 4" xfId="12348" xr:uid="{BD60708B-3E9E-4612-A790-205913603088}"/>
    <cellStyle name="Input 8 3 5" xfId="10520" xr:uid="{9DB5D7E9-410A-416F-8CB9-0ED3C88F3FDF}"/>
    <cellStyle name="Input 8 3 6" xfId="12103" xr:uid="{B29BB541-91AB-4B1C-8E80-995E4B7739EB}"/>
    <cellStyle name="Input 8 3 7" xfId="10747" xr:uid="{DF8E2374-1C01-41A8-9979-02FB45C1AFE3}"/>
    <cellStyle name="Input 8 3 8" xfId="12578" xr:uid="{C225B465-AC66-492F-876B-C6D64833C6FE}"/>
    <cellStyle name="Input 8 3 9" xfId="10321" xr:uid="{AA03F3FB-324B-4889-9119-D4BC9368F851}"/>
    <cellStyle name="Input 8 4" xfId="7840" xr:uid="{BD2D8925-E58D-445A-A5B7-7197856C0857}"/>
    <cellStyle name="Input 8 4 2" xfId="12862" xr:uid="{8ECCCB0A-7744-4EBD-A15D-8B4B574A7A32}"/>
    <cellStyle name="Input 8 4 3" xfId="10111" xr:uid="{B1D065E2-6B7C-4488-AAC8-9A89ABB5130C}"/>
    <cellStyle name="Input 8 4 4" xfId="13168" xr:uid="{FAE4FD72-908F-4A0A-8646-557CF3E5B495}"/>
    <cellStyle name="Input 8 4 5" xfId="9865" xr:uid="{6B4CDBA7-ADE8-4BB1-BB0A-DADCEDB460C1}"/>
    <cellStyle name="Input 8 4 6" xfId="12172" xr:uid="{E402C092-FBB1-46A0-992B-798054138E07}"/>
    <cellStyle name="Input 8 4 7" xfId="10691" xr:uid="{B6D943E0-774A-46BE-ACE7-612225050951}"/>
    <cellStyle name="Input 8 4 8" xfId="11670" xr:uid="{02525F7F-029F-4CDB-8E5A-177C57C2488A}"/>
    <cellStyle name="Input 8 5" xfId="7803" xr:uid="{5176A101-6773-43F8-8639-EEC758AD3238}"/>
    <cellStyle name="Input 8 5 2" xfId="12825" xr:uid="{9778B42E-1A6F-48A8-9C1A-7571E407956E}"/>
    <cellStyle name="Input 8 5 3" xfId="10147" xr:uid="{25643A01-673F-44F3-9242-60EFC494E0B5}"/>
    <cellStyle name="Input 8 5 4" xfId="12026" xr:uid="{1C498FCD-BE0F-4A1F-88D6-AD663005CF0A}"/>
    <cellStyle name="Input 8 5 5" xfId="10806" xr:uid="{9AF2E088-4EFE-429D-BB30-C22B11E3B453}"/>
    <cellStyle name="Input 8 5 6" xfId="11611" xr:uid="{801572DB-ECE5-43C3-8E1C-004B2B7008B7}"/>
    <cellStyle name="Input 8 5 7" xfId="11146" xr:uid="{4965D2C2-0E5B-422F-BDE3-C46B0BA9582B}"/>
    <cellStyle name="Input 8 5 8" xfId="12548" xr:uid="{0720CB48-B5F1-4673-92AF-98B1F2F9F0DB}"/>
    <cellStyle name="Input 8 6" xfId="11374" xr:uid="{C9BE5C93-7F0C-412F-B4DB-1BC85C845C1D}"/>
    <cellStyle name="Input 8 7" xfId="11335" xr:uid="{1E3D68BB-642B-4828-AACE-431ACCC2BB06}"/>
    <cellStyle name="Input 8 8" xfId="11393" xr:uid="{3C7564D8-76DB-4BC8-A33C-E933F549F360}"/>
    <cellStyle name="Input 8 9" xfId="11316" xr:uid="{1E48B840-DAC0-46B3-981A-613452EF7091}"/>
    <cellStyle name="Input 9" xfId="5147" xr:uid="{2DCF3D3C-6EC8-4319-8441-D6DDA3C52694}"/>
    <cellStyle name="Input 9 10" xfId="11413" xr:uid="{8EFD2CCA-0748-4B23-B8E5-EB2EB190AE81}"/>
    <cellStyle name="Input 9 11" xfId="11297" xr:uid="{A89F03C4-4603-4405-B691-DD428E45B4C6}"/>
    <cellStyle name="Input 9 12" xfId="11953" xr:uid="{067C92E0-9A24-425A-A145-5820C2B5CA54}"/>
    <cellStyle name="Input 9 2" xfId="6842" xr:uid="{1D9D029A-AEB3-41FB-9DB0-5988D5E86DE3}"/>
    <cellStyle name="Input 9 2 10" xfId="16442" xr:uid="{9A47EA79-4B68-402D-8839-C172F947AC56}"/>
    <cellStyle name="Input 9 2 11" xfId="17313" xr:uid="{C5A29807-2169-4B83-A70B-954EBF5B1E2A}"/>
    <cellStyle name="Input 9 2 2" xfId="7259" xr:uid="{C06F6BDC-E5EE-4D0D-90B7-E650330F279A}"/>
    <cellStyle name="Input 9 2 2 10" xfId="15594" xr:uid="{17F1A3A5-0657-4A47-BE37-37E0306DA185}"/>
    <cellStyle name="Input 9 2 2 2" xfId="8899" xr:uid="{558823DF-EDD2-4AE7-9979-C526F0FFDE05}"/>
    <cellStyle name="Input 9 2 2 2 2" xfId="13550" xr:uid="{8AC62A12-0DBB-4E48-AB5B-AE7DC2431D8E}"/>
    <cellStyle name="Input 9 2 2 2 3" xfId="14554" xr:uid="{65580ABD-CFD2-42E4-89B8-02F1729965A3}"/>
    <cellStyle name="Input 9 2 2 2 4" xfId="15512" xr:uid="{0AEA7A91-49E0-4CDE-AEC7-2B828D419E07}"/>
    <cellStyle name="Input 9 2 2 2 5" xfId="16437" xr:uid="{DAF4CBAA-0483-45CC-8556-81514242D1F4}"/>
    <cellStyle name="Input 9 2 2 2 6" xfId="17308" xr:uid="{BC81F7D0-3956-4301-AF20-2E274E0F2048}"/>
    <cellStyle name="Input 9 2 2 2 7" xfId="18154" xr:uid="{1F75DC4B-68CB-49C5-B8B7-B731E62B8DD7}"/>
    <cellStyle name="Input 9 2 2 2 8" xfId="18914" xr:uid="{57D9A340-ED69-4627-90F9-496F9733FE83}"/>
    <cellStyle name="Input 9 2 2 3" xfId="9741" xr:uid="{E13A7C43-C315-481A-A522-0A87E269A464}"/>
    <cellStyle name="Input 9 2 2 3 2" xfId="14145" xr:uid="{8D604C38-2B1C-4796-A32E-F46DBCAEC35B}"/>
    <cellStyle name="Input 9 2 2 3 3" xfId="15105" xr:uid="{19BEFC15-F9A4-4CCE-8D0E-545DC34F478C}"/>
    <cellStyle name="Input 9 2 2 3 4" xfId="16057" xr:uid="{F7D6DCF9-F140-4BA2-BA09-7E87D9B53A47}"/>
    <cellStyle name="Input 9 2 2 3 5" xfId="16931" xr:uid="{F7BE7A82-2E32-445A-B9B5-963558081B6B}"/>
    <cellStyle name="Input 9 2 2 3 6" xfId="17796" xr:uid="{67A17F5A-5F08-4DA3-8E2C-0FEA0215F16D}"/>
    <cellStyle name="Input 9 2 2 3 7" xfId="18572" xr:uid="{223EDCAC-7F9D-4C4B-9166-95EA95C178C2}"/>
    <cellStyle name="Input 9 2 2 3 8" xfId="19329" xr:uid="{90BB940D-5CA5-4ECB-B760-845128D874BB}"/>
    <cellStyle name="Input 9 2 2 4" xfId="12522" xr:uid="{39F542BA-172B-4D24-B541-618234E09D43}"/>
    <cellStyle name="Input 9 2 2 5" xfId="10357" xr:uid="{6A7BEDE7-B0EE-4B65-8970-23AF7BE0C904}"/>
    <cellStyle name="Input 9 2 2 6" xfId="12643" xr:uid="{01700DA7-C6AB-41E6-9519-F0F6D3BC0636}"/>
    <cellStyle name="Input 9 2 2 7" xfId="10266" xr:uid="{4FEF8487-2404-488D-BD30-43F960BCA4E5}"/>
    <cellStyle name="Input 9 2 2 8" xfId="13671" xr:uid="{3F88E6FA-CF42-400B-9E76-4095D8AF3115}"/>
    <cellStyle name="Input 9 2 2 9" xfId="14642" xr:uid="{46C24057-1E0C-4812-A9F5-A60A703A140B}"/>
    <cellStyle name="Input 9 2 3" xfId="8482" xr:uid="{0F82ED1D-B5CD-4DE8-840C-79E6D848500D}"/>
    <cellStyle name="Input 9 2 3 2" xfId="13222" xr:uid="{8B54AE3B-9DF7-4B2F-8D2A-9D90CF33FDC7}"/>
    <cellStyle name="Input 9 2 3 3" xfId="14242" xr:uid="{5355FA90-078E-4CDC-985F-A2471C26B895}"/>
    <cellStyle name="Input 9 2 3 4" xfId="15202" xr:uid="{ADC5BCF0-BB1D-4104-B653-80E141DB55A0}"/>
    <cellStyle name="Input 9 2 3 5" xfId="16151" xr:uid="{312BAAB2-A8C6-4F8F-BE48-AD6E9589E205}"/>
    <cellStyle name="Input 9 2 3 6" xfId="17024" xr:uid="{6A4F0AA1-B392-4A80-92DB-522A02D41237}"/>
    <cellStyle name="Input 9 2 3 7" xfId="17889" xr:uid="{399D3E51-E276-487F-BD4D-6A395EDB2733}"/>
    <cellStyle name="Input 9 2 3 8" xfId="18665" xr:uid="{D6B5776F-7530-485C-A24A-7841D5EA49C6}"/>
    <cellStyle name="Input 9 2 4" xfId="9492" xr:uid="{9AA0A0C7-092D-4B6C-B04E-30335E23B509}"/>
    <cellStyle name="Input 9 2 4 2" xfId="13896" xr:uid="{91923BB1-CCAE-49BA-90AB-5415FE8E9942}"/>
    <cellStyle name="Input 9 2 4 3" xfId="14856" xr:uid="{B0019745-CDB8-4FEC-9D93-93C0574F304F}"/>
    <cellStyle name="Input 9 2 4 4" xfId="15808" xr:uid="{0D28FF50-6FAA-4F38-A74B-E63A9733014A}"/>
    <cellStyle name="Input 9 2 4 5" xfId="16682" xr:uid="{3029C6F2-1235-4371-9A78-A1ADC6A8FA6E}"/>
    <cellStyle name="Input 9 2 4 6" xfId="17547" xr:uid="{AD965A4B-2818-405A-B8EB-B731CA2898BC}"/>
    <cellStyle name="Input 9 2 4 7" xfId="18323" xr:uid="{5BB59917-ABB4-42B2-9DA1-E604695D3F02}"/>
    <cellStyle name="Input 9 2 4 8" xfId="19080" xr:uid="{6E6D0B69-0721-4F2C-B751-2DE66AA2E425}"/>
    <cellStyle name="Input 9 2 5" xfId="12193" xr:uid="{6088A229-99A4-4121-B1CB-1758711ECBC4}"/>
    <cellStyle name="Input 9 2 6" xfId="10670" xr:uid="{CD64A133-0472-4439-A009-1222F871BA28}"/>
    <cellStyle name="Input 9 2 7" xfId="13612" xr:uid="{A961CBDC-5CE4-4C4A-83CF-FCFDE015005D}"/>
    <cellStyle name="Input 9 2 8" xfId="14590" xr:uid="{99C2CDFD-E945-4C9F-91EE-7166D3592FB3}"/>
    <cellStyle name="Input 9 2 9" xfId="15543" xr:uid="{7CD417FB-BC9A-43D6-8679-902D2D69108C}"/>
    <cellStyle name="Input 9 3" xfId="7018" xr:uid="{CEDC08F3-DF16-4CB2-9472-BCF923A943F6}"/>
    <cellStyle name="Input 9 3 10" xfId="13048" xr:uid="{E8F263DC-3CF3-4B49-8C17-293A21751F1B}"/>
    <cellStyle name="Input 9 3 2" xfId="8658" xr:uid="{2075C304-D29A-4AA4-A06D-134396276D7B}"/>
    <cellStyle name="Input 9 3 2 2" xfId="13378" xr:uid="{205BC5F9-3A2B-4DD8-A809-2DEEFDF18862}"/>
    <cellStyle name="Input 9 3 2 3" xfId="14392" xr:uid="{668239EB-3945-485B-9C08-1E0F942CE49E}"/>
    <cellStyle name="Input 9 3 2 4" xfId="15350" xr:uid="{67C04C4E-159A-4FFD-857E-F5B20BEA33B9}"/>
    <cellStyle name="Input 9 3 2 5" xfId="16294" xr:uid="{9C995B17-24A0-4F8B-93C2-58D37405C2C9}"/>
    <cellStyle name="Input 9 3 2 6" xfId="17167" xr:uid="{1FE77616-E68C-4623-AA2F-43EB21C6B597}"/>
    <cellStyle name="Input 9 3 2 7" xfId="18032" xr:uid="{140ECAE1-0135-4D56-BDEF-1395A15FDF59}"/>
    <cellStyle name="Input 9 3 2 8" xfId="18800" xr:uid="{BCB7BC22-D43C-4C7E-ACCD-066F23E79187}"/>
    <cellStyle name="Input 9 3 3" xfId="9627" xr:uid="{920A82A6-4973-479B-A9DB-FFFF130A295C}"/>
    <cellStyle name="Input 9 3 3 2" xfId="14031" xr:uid="{8CF53747-9C99-41AC-8978-FA1B4F38187E}"/>
    <cellStyle name="Input 9 3 3 3" xfId="14991" xr:uid="{8BE260F1-AA6F-4B89-B422-28E5601958FB}"/>
    <cellStyle name="Input 9 3 3 4" xfId="15943" xr:uid="{37493621-6CD1-4E90-A868-44A7643A6CC4}"/>
    <cellStyle name="Input 9 3 3 5" xfId="16817" xr:uid="{90DD7EF2-F74A-4A88-8278-AEE3E0C516D8}"/>
    <cellStyle name="Input 9 3 3 6" xfId="17682" xr:uid="{DF05FB38-80E6-46AA-BB41-45DF02A722FB}"/>
    <cellStyle name="Input 9 3 3 7" xfId="18458" xr:uid="{2105A8C9-C533-4131-A801-CD835589A61E}"/>
    <cellStyle name="Input 9 3 3 8" xfId="19215" xr:uid="{F6138CD6-9723-4FFD-A82C-6F1D378D2E22}"/>
    <cellStyle name="Input 9 3 4" xfId="12349" xr:uid="{BDA444AD-A38C-4C0C-B829-473EB648F2AE}"/>
    <cellStyle name="Input 9 3 5" xfId="10519" xr:uid="{E2C034FA-4BBA-4DA9-BD99-B35591E38DFF}"/>
    <cellStyle name="Input 9 3 6" xfId="12618" xr:uid="{E0763AB8-0276-49DC-B5B8-CF457AE77957}"/>
    <cellStyle name="Input 9 3 7" xfId="10285" xr:uid="{F31B3721-B845-45E1-8131-4A80FA9456AF}"/>
    <cellStyle name="Input 9 3 8" xfId="12650" xr:uid="{E6C84BBC-0697-4E21-8698-8399EC154B06}"/>
    <cellStyle name="Input 9 3 9" xfId="10262" xr:uid="{D82296E6-06CA-4FFE-BCCA-3DD84DBEEC52}"/>
    <cellStyle name="Input 9 4" xfId="7841" xr:uid="{2F4A7C33-D0CE-462B-9209-6CB5E317055B}"/>
    <cellStyle name="Input 9 4 2" xfId="12863" xr:uid="{A98C3487-7574-4855-811C-D957E98BA762}"/>
    <cellStyle name="Input 9 4 3" xfId="10110" xr:uid="{F060D61D-FB12-4CB5-81D5-175A81E4F51C}"/>
    <cellStyle name="Input 9 4 4" xfId="12137" xr:uid="{59D85C60-147E-47E4-A351-C173B97D8A7F}"/>
    <cellStyle name="Input 9 4 5" xfId="10716" xr:uid="{0B0CEEEF-25D6-4576-BFBF-7A65D8C60AA5}"/>
    <cellStyle name="Input 9 4 6" xfId="12074" xr:uid="{D5410AC0-9D34-493B-BF60-F5F5D31627DB}"/>
    <cellStyle name="Input 9 4 7" xfId="10772" xr:uid="{C9B4AC16-A32F-407D-A827-75804ECFC6BC}"/>
    <cellStyle name="Input 9 4 8" xfId="11640" xr:uid="{CF20AE41-A267-4898-B90E-A6006D1201DC}"/>
    <cellStyle name="Input 9 5" xfId="7802" xr:uid="{EB488772-7787-4B57-B111-EFA8A5986824}"/>
    <cellStyle name="Input 9 5 2" xfId="12824" xr:uid="{954541B1-C08A-47AF-AA6F-287CCB3DA682}"/>
    <cellStyle name="Input 9 5 3" xfId="10148" xr:uid="{A2DAD516-6884-444D-8913-31D742DE7240}"/>
    <cellStyle name="Input 9 5 4" xfId="9833" xr:uid="{AFE159E4-BB52-4D85-9524-2C6932B6366D}"/>
    <cellStyle name="Input 9 5 5" xfId="11901" xr:uid="{A0A3A343-D49E-4F7D-BA81-D04867D7C234}"/>
    <cellStyle name="Input 9 5 6" xfId="10914" xr:uid="{C1E670A6-46D9-4E0A-B8A0-B82AEEF45E89}"/>
    <cellStyle name="Input 9 5 7" xfId="11512" xr:uid="{536AAD1D-392A-42C8-8C3A-1B7E4EA0D706}"/>
    <cellStyle name="Input 9 5 8" xfId="11225" xr:uid="{3864B871-13BA-460C-A5D6-2D9B1E5530D2}"/>
    <cellStyle name="Input 9 6" xfId="11375" xr:uid="{7627F9BD-7F39-491C-BF1D-B086039703C2}"/>
    <cellStyle name="Input 9 7" xfId="11334" xr:uid="{FE3EEC1C-D5EC-4FE9-85B4-410EC7DCCB00}"/>
    <cellStyle name="Input 9 8" xfId="11394" xr:uid="{73345F44-FCF5-4664-BBA3-C493F870FFD6}"/>
    <cellStyle name="Input 9 9" xfId="11315" xr:uid="{94BE7980-7FA4-4D6A-B5A9-2647D23A511A}"/>
    <cellStyle name="Koefic." xfId="6529" xr:uid="{854C7B9F-0313-4779-9A1D-1B9694FCE345}"/>
    <cellStyle name="Linked Cell 10" xfId="5148" xr:uid="{3807D5EF-18C4-4203-99DA-9A01BF86081B}"/>
    <cellStyle name="Linked Cell 11" xfId="5149" xr:uid="{FF7663F2-E2A9-45ED-8BFC-E6B753B1C5A0}"/>
    <cellStyle name="Linked Cell 12" xfId="5150" xr:uid="{5EE8D453-3AAC-41E0-9F01-C2D8423DCDDC}"/>
    <cellStyle name="Linked Cell 13" xfId="5151" xr:uid="{283B4748-09E2-45CB-90DD-62C5B764DC7D}"/>
    <cellStyle name="Linked Cell 14" xfId="5152" xr:uid="{8681B503-C172-4E14-B842-0477B9A4F863}"/>
    <cellStyle name="Linked Cell 15" xfId="5153" xr:uid="{8E140A38-4ACE-448C-961A-6A44490837A4}"/>
    <cellStyle name="Linked Cell 16" xfId="5154" xr:uid="{633A2EB2-4120-4942-B121-85536F6AE370}"/>
    <cellStyle name="Linked Cell 17" xfId="5155" xr:uid="{1DE10437-12AD-43B2-B72D-7FCC3EB38BD9}"/>
    <cellStyle name="Linked Cell 18" xfId="5156" xr:uid="{343045B9-B370-407E-8D0B-7B6E9423CB81}"/>
    <cellStyle name="Linked Cell 18 2" xfId="5157" xr:uid="{6F7FFF05-E5FF-440B-964F-49B82D0A633C}"/>
    <cellStyle name="Linked Cell 19" xfId="5158" xr:uid="{BA718672-59DC-4BE9-96E4-C6DACEC049B9}"/>
    <cellStyle name="Linked Cell 19 2" xfId="5159" xr:uid="{4D54BA25-E6CD-4090-BCA8-190F9BBC036E}"/>
    <cellStyle name="Linked Cell 2" xfId="5160" xr:uid="{9C1F49EB-C946-4C25-AF70-B82C25066914}"/>
    <cellStyle name="Linked Cell 2 2" xfId="5161" xr:uid="{9369FE91-D030-45B3-81E3-6E11A1B62A3F}"/>
    <cellStyle name="Linked Cell 3" xfId="5162" xr:uid="{ABCD39A5-F078-43DF-8624-58150E2209FA}"/>
    <cellStyle name="Linked Cell 4" xfId="5163" xr:uid="{58D24130-F76D-417D-8EF1-89109A21E102}"/>
    <cellStyle name="Linked Cell 5" xfId="5164" xr:uid="{0BEDC262-0C81-4CEE-A280-6FF2CAB8427C}"/>
    <cellStyle name="Linked Cell 6" xfId="5165" xr:uid="{70B98DCD-BCB2-4AD9-B53A-932582C7B9EF}"/>
    <cellStyle name="Linked Cell 7" xfId="5166" xr:uid="{2121434D-6370-47BA-8C0F-B32C46204541}"/>
    <cellStyle name="Linked Cell 8" xfId="5167" xr:uid="{826EF52D-A2C6-4AAE-BD89-AC12541E1B70}"/>
    <cellStyle name="Linked Cell 9" xfId="5168" xr:uid="{97AE052E-98ED-469D-BB26-EF6FE705DDD4}"/>
    <cellStyle name="Neutral 10" xfId="5169" xr:uid="{DD3ED26A-7E62-4BE1-933D-8C10F62B7E1E}"/>
    <cellStyle name="Neutral 11" xfId="5170" xr:uid="{7B205ACC-3FA4-481C-B5B8-73906AE6C7DB}"/>
    <cellStyle name="Neutral 12" xfId="5171" xr:uid="{FCE6E177-60EC-4730-973B-B63E07A4AF01}"/>
    <cellStyle name="Neutral 13" xfId="5172" xr:uid="{B185E07A-D53B-4B5E-B867-C6CCA1ADEFEE}"/>
    <cellStyle name="Neutral 14" xfId="5173" xr:uid="{1CA28F25-773B-4645-8B1C-3ADC736294FD}"/>
    <cellStyle name="Neutral 15" xfId="5174" xr:uid="{BF457569-3334-4C2E-9C7F-EF79C23397E0}"/>
    <cellStyle name="Neutral 16" xfId="5175" xr:uid="{007B8B76-52A1-4408-804D-1191095EDE6B}"/>
    <cellStyle name="Neutral 17" xfId="5176" xr:uid="{C41D37F5-6E7E-4401-BA05-48C7E4DD438E}"/>
    <cellStyle name="Neutral 18" xfId="5177" xr:uid="{8068E456-BD4E-4BAA-BBCA-7DEBAFF3F5D2}"/>
    <cellStyle name="Neutral 18 2" xfId="5178" xr:uid="{0CC8DA81-995C-4571-80B8-333AAB8C3FF2}"/>
    <cellStyle name="Neutral 19" xfId="5179" xr:uid="{F2BF3F0B-0082-4A8B-B984-87CB9D7511C1}"/>
    <cellStyle name="Neutral 19 2" xfId="5180" xr:uid="{DC84E0BA-ED7F-4F22-BD4F-5ED311491EB8}"/>
    <cellStyle name="Neutral 2" xfId="5181" xr:uid="{D2703FE4-FBEC-48DC-A416-5A4FDBC33343}"/>
    <cellStyle name="Neutral 2 2" xfId="5182" xr:uid="{D7A14921-F7E8-440F-A66F-6C03806C01B7}"/>
    <cellStyle name="Neutral 3" xfId="5183" xr:uid="{472143AE-8DE8-485B-B568-6222751F8563}"/>
    <cellStyle name="Neutral 4" xfId="5184" xr:uid="{F5A7B86E-9252-46F1-8D74-27C8BC2BAD88}"/>
    <cellStyle name="Neutral 5" xfId="5185" xr:uid="{FC91AEB5-AD4B-475A-A58F-AEB795339F93}"/>
    <cellStyle name="Neutral 6" xfId="5186" xr:uid="{C5E9D84B-4648-4866-BF34-642FF9B99ED4}"/>
    <cellStyle name="Neutral 7" xfId="5187" xr:uid="{4CF368DC-3AF5-494B-9E8E-AB887EDB71DF}"/>
    <cellStyle name="Neutral 8" xfId="5188" xr:uid="{78CD2E87-0884-45F7-88B4-3164B8A042E3}"/>
    <cellStyle name="Neutral 9" xfId="5189" xr:uid="{AE3BB4F3-2A22-43C5-9E04-F732CF3857AB}"/>
    <cellStyle name="Normal" xfId="0" builtinId="0"/>
    <cellStyle name="Normal 10" xfId="50" xr:uid="{E43F9F8D-0642-46AD-90F0-F9CD75524AF2}"/>
    <cellStyle name="Normal 10 2" xfId="20" xr:uid="{CD0AB3FB-FC81-45AF-9271-36597985D391}"/>
    <cellStyle name="Normal 10 2 2" xfId="6" xr:uid="{DB0ADE74-4492-49F5-AEB7-457171964380}"/>
    <cellStyle name="Normal 10 3" xfId="5190" xr:uid="{3AF9069A-9D40-4CBB-9942-3BD14A11E781}"/>
    <cellStyle name="Normal 10 4" xfId="5191" xr:uid="{CBA5FB52-1658-4526-889C-8CFA867CD187}"/>
    <cellStyle name="Normal 10 5" xfId="5192" xr:uid="{A8251A8F-E741-47B3-97FA-2FE9DDD208FC}"/>
    <cellStyle name="Normal 10 5 2" xfId="6530" xr:uid="{C12769EF-A0BD-4F7E-BBA1-6318579328B1}"/>
    <cellStyle name="Normal 10 5 2 2" xfId="7213" xr:uid="{EB6A3864-1C5E-4C52-8F1C-58FC366AFE90}"/>
    <cellStyle name="Normal 10 5 2 2 2" xfId="8853" xr:uid="{C3AC2B9A-3072-4E07-BD00-E9AEA73E6B58}"/>
    <cellStyle name="Normal 10 5 2 3" xfId="8180" xr:uid="{C1FEDA28-9E38-4323-99D8-7B6147DAAD20}"/>
    <cellStyle name="Normal 10 5 3" xfId="6531" xr:uid="{03432DB3-6806-4DE4-B0DF-3EFF0885221E}"/>
    <cellStyle name="Normal 10 5 3 2" xfId="7260" xr:uid="{8B231E55-9A39-46E3-8973-6AE512CE9806}"/>
    <cellStyle name="Normal 10 5 3 2 2" xfId="8900" xr:uid="{EDB8B727-C903-4E39-8E36-F7227496A816}"/>
    <cellStyle name="Normal 10 5 3 3" xfId="8181" xr:uid="{F40A64E9-2955-481C-8A5A-3970F35B8124}"/>
    <cellStyle name="Normal 10 5 4" xfId="6344" xr:uid="{3FE33D02-C93B-4B15-93BB-D370C3FC5B42}"/>
    <cellStyle name="Normal 10 5 4 2" xfId="7261" xr:uid="{97D57251-0490-4CF3-866F-3EDCA18CB382}"/>
    <cellStyle name="Normal 10 5 4 2 2" xfId="8901" xr:uid="{BA14F509-BE9B-4337-B8A8-9081BE0E03B0}"/>
    <cellStyle name="Normal 10 5 4 3" xfId="8051" xr:uid="{A1F0F45C-3C86-4708-8270-42DDC5B28876}"/>
    <cellStyle name="Normal 10 5 5" xfId="7019" xr:uid="{5DD83488-5E1C-4BA9-9328-F7DDA3B038B5}"/>
    <cellStyle name="Normal 10 5 5 2" xfId="8659" xr:uid="{6F32B7ED-B6B2-4C50-B803-BF92303A418B}"/>
    <cellStyle name="Normal 10 5 6" xfId="7842" xr:uid="{EF45B5C5-9699-406F-8EEC-0F522CA7EDC7}"/>
    <cellStyle name="Normal 10 5 7" xfId="58" xr:uid="{58F96E07-3227-455F-8173-2415CBF04BF4}"/>
    <cellStyle name="Normal 10 6" xfId="5193" xr:uid="{51220C7C-F10C-4F8D-8D5A-CC0B7816682C}"/>
    <cellStyle name="Normal 10 7" xfId="4" xr:uid="{9CE70900-A48B-4603-9BEB-84EDCE75BD55}"/>
    <cellStyle name="Normal 10 7 2" xfId="56" xr:uid="{13A38821-70C4-4372-B1DE-7FA532841017}"/>
    <cellStyle name="Normal 10 7 2 2" xfId="19715" xr:uid="{5E754687-ABC5-495D-837D-1D6EFCAD7449}"/>
    <cellStyle name="Normal 10 7 3" xfId="14" xr:uid="{0D251A42-9243-4238-8060-E57DB42931E2}"/>
    <cellStyle name="Normal 10 7 3 2" xfId="19704" xr:uid="{D3984116-EF25-4DE4-AC13-0D471F996F46}"/>
    <cellStyle name="Normal 10 7 4" xfId="19701" xr:uid="{91C2D233-5A7E-4B39-B4F2-E9ACA7255C77}"/>
    <cellStyle name="Normal 10 7 5" xfId="20863" xr:uid="{18DF1CCA-61D0-4AFA-BD18-B0DD5AB42D13}"/>
    <cellStyle name="Normal 10_1_solis_MK Nr 595 " xfId="5194" xr:uid="{3930DCA9-02C1-4841-958F-FA6F066FD527}"/>
    <cellStyle name="Normal 11" xfId="116" xr:uid="{16EB771B-7AE0-4104-B1C0-379E50D03946}"/>
    <cellStyle name="Normal 11 2" xfId="5195" xr:uid="{33260F76-D41B-4A4B-B323-7EF3AC3F9735}"/>
    <cellStyle name="Normal 11 3" xfId="6502" xr:uid="{B9EDB52B-4816-47FF-966E-34ADC5A2FC2D}"/>
    <cellStyle name="Normal 11 3 2" xfId="7203" xr:uid="{356A8119-F447-4D06-8D51-C6A1CDC47FF4}"/>
    <cellStyle name="Normal 11 3 2 2" xfId="8843" xr:uid="{F49739F2-2C08-42A5-A1EE-BBF30ADC48D0}"/>
    <cellStyle name="Normal 11 3 3" xfId="8170" xr:uid="{FD06A0A8-EE71-477C-91F3-C08DF745733A}"/>
    <cellStyle name="Normal 11 4" xfId="6532" xr:uid="{29DC9139-47A4-4D0D-90EE-3EAEF4E205B9}"/>
    <cellStyle name="Normal 11 4 2" xfId="7262" xr:uid="{6E06EB8B-840C-410C-9CD3-1D4D1098B8E9}"/>
    <cellStyle name="Normal 11 4 2 2" xfId="8902" xr:uid="{DCE961C3-27DE-4A8E-8CE0-D106428AEE9B}"/>
    <cellStyle name="Normal 11 4 3" xfId="8182" xr:uid="{99134AFC-6659-4741-A822-4DC993AED2F3}"/>
    <cellStyle name="Normal 11_1_solis_MK Nr 595 " xfId="5196" xr:uid="{3EBBA144-5B79-4632-87AC-64F1E148B02A}"/>
    <cellStyle name="Normal 12" xfId="128" xr:uid="{2D8796EF-CCD2-465C-9E45-199FD5B65670}"/>
    <cellStyle name="Normal 12 10" xfId="5197" xr:uid="{5CD808F4-7E78-4807-8410-6F9B2118E46E}"/>
    <cellStyle name="Normal 12 11" xfId="5198" xr:uid="{E01C502F-6C72-4058-8C23-58BC0BE9B60A}"/>
    <cellStyle name="Normal 12 12" xfId="5199" xr:uid="{A7618540-902D-40B2-8923-02942F4F6849}"/>
    <cellStyle name="Normal 12 13" xfId="5200" xr:uid="{DD8EE6A9-F645-437B-8F64-1A74211D060A}"/>
    <cellStyle name="Normal 12 14" xfId="5201" xr:uid="{08320074-960D-4BB4-B1B6-6ABDB135C2CF}"/>
    <cellStyle name="Normal 12 15" xfId="5202" xr:uid="{FC33080C-992F-4CC6-9D62-120873CB2ABD}"/>
    <cellStyle name="Normal 12 16" xfId="5203" xr:uid="{A30525FC-9678-497F-815B-06DCEF2AEB32}"/>
    <cellStyle name="Normal 12 17" xfId="5204" xr:uid="{20C44FD4-2E89-4C68-BED3-CCD8C68788EB}"/>
    <cellStyle name="Normal 12 18" xfId="5205" xr:uid="{8C3D4643-87FA-4AFD-AC1B-B52976C794C4}"/>
    <cellStyle name="Normal 12 19" xfId="5206" xr:uid="{BF6C83A1-8D14-428B-8B91-5F61A282553D}"/>
    <cellStyle name="Normal 12 2" xfId="5207" xr:uid="{27899E02-CE26-4EB1-8668-F37A4F32FA0F}"/>
    <cellStyle name="Normal 12 20" xfId="5208" xr:uid="{752D229D-6308-4ECE-A5C6-26C622011C0A}"/>
    <cellStyle name="Normal 12 21" xfId="5209" xr:uid="{FF4E5B5B-3560-4437-AAE7-769806CE69EE}"/>
    <cellStyle name="Normal 12 22" xfId="5210" xr:uid="{EA739BF8-4A03-4CC8-99A3-7FEA6E801EF8}"/>
    <cellStyle name="Normal 12 23" xfId="5211" xr:uid="{DDC90DF2-8236-4E5D-BD8F-50D01AA89222}"/>
    <cellStyle name="Normal 12 24" xfId="5212" xr:uid="{ECC63E43-772D-4021-AB27-9D3CC944163C}"/>
    <cellStyle name="Normal 12 25" xfId="5213" xr:uid="{69C18E3C-AE5B-4E98-8E3D-7E77958D2E11}"/>
    <cellStyle name="Normal 12 26" xfId="5214" xr:uid="{C4E1FAA3-8C35-4F26-B742-9BDA3BE8FAAA}"/>
    <cellStyle name="Normal 12 27" xfId="5215" xr:uid="{89348166-09DE-4C8E-A298-763E32076A1E}"/>
    <cellStyle name="Normal 12 28" xfId="5216" xr:uid="{C9D1C929-A3BE-4EE0-989F-395CB82AFC8D}"/>
    <cellStyle name="Normal 12 29" xfId="5217" xr:uid="{92FE2CFE-03EA-4F97-8213-DDC01AD46555}"/>
    <cellStyle name="Normal 12 3" xfId="5218" xr:uid="{A4BA2ED6-0925-4BCD-AA6C-D4A80DD55A05}"/>
    <cellStyle name="Normal 12 30" xfId="5219" xr:uid="{F2A7041F-E593-4372-B5B1-D96AAA86D53E}"/>
    <cellStyle name="Normal 12 31" xfId="5220" xr:uid="{87196A59-EF87-4189-89B3-F8078B084ED0}"/>
    <cellStyle name="Normal 12 32" xfId="5221" xr:uid="{005B9A6C-9E9D-499F-8C8E-93B4F7ADA945}"/>
    <cellStyle name="Normal 12 33" xfId="5222" xr:uid="{E146AFF6-D721-49FA-B4B7-BA932F4DBB92}"/>
    <cellStyle name="Normal 12 34" xfId="5223" xr:uid="{E36336E3-33B9-4D43-B2AE-AD66823AF4FC}"/>
    <cellStyle name="Normal 12 35" xfId="5224" xr:uid="{766ADE06-BDA7-4665-9BFB-DA7A34E3C77A}"/>
    <cellStyle name="Normal 12 36" xfId="5225" xr:uid="{F1E6373F-6CAF-4E1F-9AB6-35F002B0D360}"/>
    <cellStyle name="Normal 12 37" xfId="5226" xr:uid="{B7E608EA-CBD3-434E-94D1-0CBA64B22C2C}"/>
    <cellStyle name="Normal 12 38" xfId="5227" xr:uid="{C4CC721B-7D38-4DC3-89E0-E84E2529FA59}"/>
    <cellStyle name="Normal 12 39" xfId="5228" xr:uid="{69BE10F2-99AE-4DD1-B984-D84EF30E4BA3}"/>
    <cellStyle name="Normal 12 4" xfId="5229" xr:uid="{5B572641-5D96-42F8-AE5E-6B428A75FAC0}"/>
    <cellStyle name="Normal 12 40" xfId="5230" xr:uid="{8C05B8DF-7ACF-4040-BEE0-9059CD63A04E}"/>
    <cellStyle name="Normal 12 41" xfId="5231" xr:uid="{2C9FA212-EAEF-469F-A615-79D6C76641DA}"/>
    <cellStyle name="Normal 12 42" xfId="5232" xr:uid="{14731EEE-67E9-4E1F-9D5F-0054E6F084CF}"/>
    <cellStyle name="Normal 12 43" xfId="5233" xr:uid="{6D7E0587-C48C-49CB-997C-AB6483EB625B}"/>
    <cellStyle name="Normal 12 44" xfId="5234" xr:uid="{F59452A6-B222-4E6F-9898-367EC65F7DE3}"/>
    <cellStyle name="Normal 12 45" xfId="5235" xr:uid="{4E9A2546-6651-42A6-8B0F-3E91258CC401}"/>
    <cellStyle name="Normal 12 46" xfId="5236" xr:uid="{43AE8AB0-649B-469F-877F-DDD1B9613965}"/>
    <cellStyle name="Normal 12 47" xfId="5237" xr:uid="{2946B2AD-55CF-4540-BBEF-A35988688965}"/>
    <cellStyle name="Normal 12 48" xfId="5238" xr:uid="{2EE1604B-3988-4AD8-9F88-1E4B97111AE8}"/>
    <cellStyle name="Normal 12 49" xfId="5239" xr:uid="{EC73367C-5912-4D2F-BCD4-DDCB68D297E0}"/>
    <cellStyle name="Normal 12 5" xfId="5240" xr:uid="{72AB3BDA-A9CC-47AC-9875-9E4AC77B902B}"/>
    <cellStyle name="Normal 12 50" xfId="6533" xr:uid="{E466BD3E-C74F-4997-9CC9-AEDCAF75ADFA}"/>
    <cellStyle name="Normal 12 6" xfId="5241" xr:uid="{AA4EF19C-920F-4BDB-B03D-4F4FB3C4B647}"/>
    <cellStyle name="Normal 12 7" xfId="5242" xr:uid="{E697D576-5031-49ED-ACA0-5066A7E2B30A}"/>
    <cellStyle name="Normal 12 8" xfId="5243" xr:uid="{C98BC88D-E240-40EE-A56A-39A7BF79B72E}"/>
    <cellStyle name="Normal 12 9" xfId="5244" xr:uid="{5E2F89E0-AFCB-4432-B8B2-C4894722BD0E}"/>
    <cellStyle name="Normal 13" xfId="85" xr:uid="{F5E13D3E-7F47-47C3-B389-E4977DEB17A6}"/>
    <cellStyle name="Normal 13 10" xfId="5245" xr:uid="{91DAD8FB-021D-4BE5-BEB9-1F3E038F1E89}"/>
    <cellStyle name="Normal 13 11" xfId="5246" xr:uid="{BB248BBF-2F1F-439C-9882-7CEE6BF5FD16}"/>
    <cellStyle name="Normal 13 12" xfId="5247" xr:uid="{7E7EA5C5-93A2-4117-9B86-F70089C83AED}"/>
    <cellStyle name="Normal 13 13" xfId="5248" xr:uid="{00D0BDD5-68CE-4D6A-942D-C7AC8315393C}"/>
    <cellStyle name="Normal 13 14" xfId="5249" xr:uid="{BB3D8EDD-B787-4299-9EE8-FDF309D0F2D9}"/>
    <cellStyle name="Normal 13 15" xfId="5250" xr:uid="{1035F618-73C0-45F0-9D6F-B268C110C9F8}"/>
    <cellStyle name="Normal 13 16" xfId="5251" xr:uid="{9A15D5A0-0BBD-47D2-AD0C-16BDFD6E67D6}"/>
    <cellStyle name="Normal 13 17" xfId="5252" xr:uid="{7CD8FE86-5190-46E4-8F01-9713E61E5E05}"/>
    <cellStyle name="Normal 13 18" xfId="5253" xr:uid="{6FA65E67-AC8B-4560-8A70-232A238C013A}"/>
    <cellStyle name="Normal 13 19" xfId="5254" xr:uid="{78BA515E-7A43-4BDC-ACD8-CC0A6E39ABBB}"/>
    <cellStyle name="Normal 13 2" xfId="5255" xr:uid="{BB411429-A06D-4B3A-9DAB-299DF895C980}"/>
    <cellStyle name="Normal 13 20" xfId="5256" xr:uid="{E6D8EB65-0E8C-443B-A5D9-F414C286DE7F}"/>
    <cellStyle name="Normal 13 21" xfId="5257" xr:uid="{A26EF5EE-7B8E-4D66-9F6C-A0FC2487B49D}"/>
    <cellStyle name="Normal 13 22" xfId="5258" xr:uid="{06EE399C-F06C-4BAF-9B2F-65372AF6D000}"/>
    <cellStyle name="Normal 13 23" xfId="5259" xr:uid="{C09B67D4-0307-49B7-8DBB-C3407210C53A}"/>
    <cellStyle name="Normal 13 24" xfId="5260" xr:uid="{6F9C172B-874F-4F0F-833B-8FC2B2E36C6C}"/>
    <cellStyle name="Normal 13 25" xfId="5261" xr:uid="{B0063223-E66C-4A12-BE18-F3860BE7551B}"/>
    <cellStyle name="Normal 13 26" xfId="5262" xr:uid="{3F7618B1-DBE5-4323-B1DA-830FD2941B29}"/>
    <cellStyle name="Normal 13 27" xfId="5263" xr:uid="{D1359336-D131-4E73-89D4-EEB678069947}"/>
    <cellStyle name="Normal 13 28" xfId="5264" xr:uid="{DE777304-CDD5-408E-8D08-4AAAACF5A575}"/>
    <cellStyle name="Normal 13 29" xfId="5265" xr:uid="{55E68F62-A918-4A95-B4E3-C3B8745FE6A8}"/>
    <cellStyle name="Normal 13 3" xfId="5266" xr:uid="{4808CA29-5EE8-471D-BBC2-D4CA4DD4782D}"/>
    <cellStyle name="Normal 13 30" xfId="5267" xr:uid="{AB437B3A-56CA-4407-B597-E9CC25560A88}"/>
    <cellStyle name="Normal 13 31" xfId="5268" xr:uid="{C338D3DA-36CA-4D41-8EF3-B1E09F0FB0D2}"/>
    <cellStyle name="Normal 13 32" xfId="5269" xr:uid="{B3C5FA8A-F88E-44C6-8AD5-9CC6ED3319FA}"/>
    <cellStyle name="Normal 13 33" xfId="5270" xr:uid="{A4D5EA37-B22A-4836-8A45-ED0F972995A3}"/>
    <cellStyle name="Normal 13 34" xfId="5271" xr:uid="{02B5DF14-0953-43C9-9C64-C91167790602}"/>
    <cellStyle name="Normal 13 35" xfId="5272" xr:uid="{23E35E19-4691-4ABD-8C30-AC9D97578D54}"/>
    <cellStyle name="Normal 13 36" xfId="5273" xr:uid="{319B039E-5D1C-41CA-B000-79B8FB3A8853}"/>
    <cellStyle name="Normal 13 37" xfId="5274" xr:uid="{0BFE2438-1F43-467E-8DA8-A3FFDEB880DD}"/>
    <cellStyle name="Normal 13 38" xfId="5275" xr:uid="{7D19D468-C4F9-43F3-9BB4-BC66975FE305}"/>
    <cellStyle name="Normal 13 39" xfId="5276" xr:uid="{E81057F5-DC45-4BBB-B85C-D0A8733D4156}"/>
    <cellStyle name="Normal 13 4" xfId="5277" xr:uid="{23DFBF16-DF67-4853-A2B8-AFDE9060B76B}"/>
    <cellStyle name="Normal 13 40" xfId="5278" xr:uid="{77D5117D-F70C-4163-A87D-60AC9FA3BDEE}"/>
    <cellStyle name="Normal 13 41" xfId="5279" xr:uid="{1DB1CA5F-87BA-47B8-98B5-E026EB497D96}"/>
    <cellStyle name="Normal 13 42" xfId="5280" xr:uid="{B40E1FD2-804B-4C2D-893B-A2198C44BF19}"/>
    <cellStyle name="Normal 13 43" xfId="5281" xr:uid="{2BBFA0B1-7995-4707-8EB4-D6D398FBC3B4}"/>
    <cellStyle name="Normal 13 44" xfId="5282" xr:uid="{E9D744AD-5711-4D27-98AC-B27ABE0F9DFF}"/>
    <cellStyle name="Normal 13 45" xfId="5283" xr:uid="{2DF5D015-1986-4640-866D-ED3094589CED}"/>
    <cellStyle name="Normal 13 46" xfId="5284" xr:uid="{2B3CD3DE-957A-426C-88B4-930E7B44CDD8}"/>
    <cellStyle name="Normal 13 47" xfId="5285" xr:uid="{1B3F4290-5B1E-42E4-BDCC-101E3F2B2017}"/>
    <cellStyle name="Normal 13 48" xfId="5286" xr:uid="{3C65B62F-DCBB-4151-8ADD-CD2DDB628882}"/>
    <cellStyle name="Normal 13 49" xfId="5287" xr:uid="{F81FDEAC-743C-46F1-8129-D545B783CC48}"/>
    <cellStyle name="Normal 13 5" xfId="5288" xr:uid="{85534918-82B0-4CE9-8220-0E70349DAA01}"/>
    <cellStyle name="Normal 13 50" xfId="6503" xr:uid="{9D9DABD7-99AE-4F32-A008-B4DB4D538791}"/>
    <cellStyle name="Normal 13 50 2" xfId="7204" xr:uid="{6D5ECB96-7A27-4437-BB99-B2A6E0EAE1B2}"/>
    <cellStyle name="Normal 13 50 2 2" xfId="8844" xr:uid="{1D0C3E13-1EA1-4BF9-80D8-181F2439AD90}"/>
    <cellStyle name="Normal 13 50 3" xfId="8171" xr:uid="{FACC0975-2EE1-4F39-B553-FCF18746D491}"/>
    <cellStyle name="Normal 13 51" xfId="6534" xr:uid="{6382D3FE-007A-4BA2-B7C1-946EDFB72901}"/>
    <cellStyle name="Normal 13 51 2" xfId="7263" xr:uid="{F4CBC9CF-B0C9-48EC-8BD5-7DE1577FFA28}"/>
    <cellStyle name="Normal 13 51 2 2" xfId="8903" xr:uid="{978D27A8-06D6-427B-A75B-305C5D2BFDFC}"/>
    <cellStyle name="Normal 13 51 3" xfId="8183" xr:uid="{7C6A16FD-03A4-47FE-B289-15B67FA2F117}"/>
    <cellStyle name="Normal 13 6" xfId="5289" xr:uid="{097625CF-B663-42F7-967C-F60686EF2B2B}"/>
    <cellStyle name="Normal 13 7" xfId="5290" xr:uid="{8FD0F788-0C7A-4F7E-8197-195132D3FFC0}"/>
    <cellStyle name="Normal 13 8" xfId="5291" xr:uid="{3A580D80-C7F3-43D8-83F4-4817224D9DF5}"/>
    <cellStyle name="Normal 13 9" xfId="5292" xr:uid="{435650D3-792C-4137-922F-34E824FF531B}"/>
    <cellStyle name="Normal 13_1_solis_MK Nr 595 " xfId="5293" xr:uid="{D482A4C8-8294-46EC-8C8A-2CCB36DA5551}"/>
    <cellStyle name="Normal 14" xfId="106" xr:uid="{56D8B879-BAF3-40FD-98F6-71E92F46C74F}"/>
    <cellStyle name="Normal 14 2" xfId="5294" xr:uid="{ABEF859E-649C-4116-A02A-6688A5EF1542}"/>
    <cellStyle name="Normal 14 3" xfId="6504" xr:uid="{6E73D2FA-5687-4BBF-9EE0-F8705E4D59C6}"/>
    <cellStyle name="Normal 14 3 2" xfId="7205" xr:uid="{28C1AE98-011E-40DD-9D83-A1E6D679D78D}"/>
    <cellStyle name="Normal 14 3 2 2" xfId="8845" xr:uid="{471378A0-7F3C-4410-9887-D7E90040B885}"/>
    <cellStyle name="Normal 14 3 3" xfId="8172" xr:uid="{D9BAB5B9-DDBE-46A3-8407-708719853364}"/>
    <cellStyle name="Normal 14 4" xfId="6535" xr:uid="{471F54C3-0F81-4F63-9C77-96969C20784E}"/>
    <cellStyle name="Normal 14 4 2" xfId="7264" xr:uid="{77DD79DE-BDD3-415D-AFCA-EA04D7A0E7BF}"/>
    <cellStyle name="Normal 14 4 2 2" xfId="8904" xr:uid="{F4E36284-1CF0-4A9C-80CD-ED649121CAF2}"/>
    <cellStyle name="Normal 14 4 3" xfId="8184" xr:uid="{8034C073-C718-4656-9ABA-4235659B8456}"/>
    <cellStyle name="Normal 14_1_solis_MK Nr 595 " xfId="5295" xr:uid="{C3DCCD52-4528-4545-B444-C0D502871FE5}"/>
    <cellStyle name="Normal 15" xfId="91" xr:uid="{9300E94D-8652-4969-9E69-8E282E33CE8A}"/>
    <cellStyle name="Normal 15 2" xfId="5296" xr:uid="{990B2C15-7DB6-425A-93CB-E036980031C8}"/>
    <cellStyle name="Normal 15 2 2" xfId="5297" xr:uid="{3F33AF14-85FB-4469-8535-CAF5A3E28D6C}"/>
    <cellStyle name="Normal 15 2 2 2" xfId="6506" xr:uid="{DB268D27-10D7-4938-A673-076F3640FB76}"/>
    <cellStyle name="Normal 15 2 2 3" xfId="6346" xr:uid="{15F6A222-F415-4E6E-A2A6-81B41064140B}"/>
    <cellStyle name="Normal 15 2 2 3 2" xfId="7265" xr:uid="{386103F0-358A-4325-8823-D43D7B9C3C08}"/>
    <cellStyle name="Normal 15 2 2 3 2 2" xfId="8905" xr:uid="{D6F9FA54-1C9F-4936-924C-D7844AC360C2}"/>
    <cellStyle name="Normal 15 2 2 3 3" xfId="8053" xr:uid="{A7E3940E-64F2-4BE6-B813-2914EF8B9ED5}"/>
    <cellStyle name="Normal 15 2 2 4" xfId="7021" xr:uid="{15B9ACC5-123B-41E4-85DF-31CC079FD897}"/>
    <cellStyle name="Normal 15 2 2 4 2" xfId="8661" xr:uid="{090668A1-E2C5-4C28-9EC8-8AB5C7ECD855}"/>
    <cellStyle name="Normal 15 2 2 5" xfId="7844" xr:uid="{3F038FE1-3845-40CA-BBCC-D221725E0AA7}"/>
    <cellStyle name="Normal 15 2 3" xfId="6536" xr:uid="{5B6F88EE-8ECA-4BDC-A0D7-631386175E89}"/>
    <cellStyle name="Normal 15 2 3 2" xfId="7266" xr:uid="{4AFECC98-4791-454B-8D68-64A8F576998C}"/>
    <cellStyle name="Normal 15 2 3 2 2" xfId="8906" xr:uid="{7F0FDF64-7605-4D6D-9A98-161FF24D0394}"/>
    <cellStyle name="Normal 15 2 3 3" xfId="8185" xr:uid="{F0EEBCAE-2CC4-4EC0-8BA7-D0C8FBE8E178}"/>
    <cellStyle name="Normal 15 2 4" xfId="6537" xr:uid="{A56EE865-6D54-400F-B29F-D3C4F583CF79}"/>
    <cellStyle name="Normal 15 2 4 2" xfId="7267" xr:uid="{8E1E0129-ED28-4080-88D1-BD4AA7D78872}"/>
    <cellStyle name="Normal 15 2 4 2 2" xfId="8907" xr:uid="{B3993707-0998-46EC-B7C7-4645628994A4}"/>
    <cellStyle name="Normal 15 2 4 3" xfId="8186" xr:uid="{DE04790E-DBB5-47B5-B32E-991F42A06C7C}"/>
    <cellStyle name="Normal 15 2 5" xfId="6345" xr:uid="{9EA710EC-DF6F-43EF-8BF7-C3CCD44D8B22}"/>
    <cellStyle name="Normal 15 2 5 2" xfId="7268" xr:uid="{D18E7893-75AA-4A24-ABE3-46DF4E156812}"/>
    <cellStyle name="Normal 15 2 5 2 2" xfId="8908" xr:uid="{448884AD-CCA0-42AF-9DF1-08718D452708}"/>
    <cellStyle name="Normal 15 2 5 3" xfId="8052" xr:uid="{6D755D24-A4C4-4DB0-A3B4-875C6CFDCE69}"/>
    <cellStyle name="Normal 15 2 6" xfId="7020" xr:uid="{8DE14BEF-97A3-45C8-A217-8270DE815E4D}"/>
    <cellStyle name="Normal 15 2 6 2" xfId="8660" xr:uid="{34BF7D9D-66A9-4673-927F-5C20ACAE7EF8}"/>
    <cellStyle name="Normal 15 2 7" xfId="7843" xr:uid="{F904F175-78D9-4E32-AE47-BD2C1BDF693E}"/>
    <cellStyle name="Normal 15 2_1_solis_MK Nr 595 " xfId="5298" xr:uid="{7C4DB5A2-B946-482C-91FE-5FE2FF52AA78}"/>
    <cellStyle name="Normal 15 3" xfId="6505" xr:uid="{2133E1B1-2C95-40D8-AA5D-5655E95E83E3}"/>
    <cellStyle name="Normal 16" xfId="133" xr:uid="{555797F1-46FC-4100-B2B1-97B50AB6B3CD}"/>
    <cellStyle name="Normal 16 2" xfId="5299" xr:uid="{B28E5A45-D8B7-4EBF-92D5-0FDBFBE2CA63}"/>
    <cellStyle name="Normal 16 2 2" xfId="6538" xr:uid="{A96980A0-5132-41D5-B854-12E4AA5FC9FF}"/>
    <cellStyle name="Normal 16 2 2 2" xfId="7269" xr:uid="{1ECD922F-C7C2-4A95-8BFB-157D539A5E9E}"/>
    <cellStyle name="Normal 16 2 2 2 2" xfId="8909" xr:uid="{0697A096-3564-4EC6-ACF2-F8DD246A7931}"/>
    <cellStyle name="Normal 16 2 2 3" xfId="8187" xr:uid="{0D32A6A7-A8BD-48D7-BAD3-CC66330252C1}"/>
    <cellStyle name="Normal 16 2 3" xfId="6539" xr:uid="{92ECC671-B6F1-437E-9E6F-BA0C643D2DD9}"/>
    <cellStyle name="Normal 16 2 3 2" xfId="7270" xr:uid="{C049010C-AF1C-49E6-A647-DCED562FD5D0}"/>
    <cellStyle name="Normal 16 2 3 2 2" xfId="8910" xr:uid="{E367A948-44EC-461E-9795-0A4DBBA81856}"/>
    <cellStyle name="Normal 16 2 3 3" xfId="8188" xr:uid="{59BF6504-2CF7-4266-A352-282D9C64FA73}"/>
    <cellStyle name="Normal 16 2 4" xfId="6347" xr:uid="{A6A21E7E-D786-4F73-8347-A19DD77E6953}"/>
    <cellStyle name="Normal 16 2 4 2" xfId="7271" xr:uid="{816F7ED6-E635-4F4A-84E2-4426D2AD0B43}"/>
    <cellStyle name="Normal 16 2 4 2 2" xfId="8911" xr:uid="{3C98AD01-1504-42D7-87D5-B204334ABDC9}"/>
    <cellStyle name="Normal 16 2 4 3" xfId="8054" xr:uid="{459922D1-7717-4247-8C22-B530114CD40C}"/>
    <cellStyle name="Normal 16 2 5" xfId="7022" xr:uid="{C34D3D1E-3EC5-4DC9-9F1C-7C25DF25FBB5}"/>
    <cellStyle name="Normal 16 2 5 2" xfId="8662" xr:uid="{CE26F996-49BB-4439-9E59-7ACF9B27067E}"/>
    <cellStyle name="Normal 16 2 6" xfId="7845" xr:uid="{A71B8FBF-AD9B-4F81-A8BE-4FC3B5140C8B}"/>
    <cellStyle name="Normal 16 3" xfId="6507" xr:uid="{577790B9-9F00-456F-A58C-1CF3E4B1ED40}"/>
    <cellStyle name="Normal 17" xfId="90" xr:uid="{157D69F6-8876-43BD-AFF0-1B5C95DBC2CF}"/>
    <cellStyle name="Normal 17 2" xfId="6508" xr:uid="{CB98359F-BB43-4EEF-B43D-3B4861169AC5}"/>
    <cellStyle name="Normal 18" xfId="160" xr:uid="{4D978A2B-8008-4984-9B34-62A77E9F2E0D}"/>
    <cellStyle name="Normal 18 10" xfId="6961" xr:uid="{D26F4A4B-50AF-4B01-AF2A-EC18CF2220B6}"/>
    <cellStyle name="Normal 18 10 2" xfId="8600" xr:uid="{9EBA357C-5D96-4AF4-B0AB-8F050063A8F0}"/>
    <cellStyle name="Normal 18 11" xfId="7766" xr:uid="{A7EAA9DA-F1FF-4198-9FBC-6E6B29DCB7C7}"/>
    <cellStyle name="Normal 18 2" xfId="157" xr:uid="{B3CFF5C8-CD5E-41F6-A3BC-FA88D9B1F81F}"/>
    <cellStyle name="Normal 18 2 2" xfId="6335" xr:uid="{68FCEAEF-7522-43E9-B417-2927E5957E47}"/>
    <cellStyle name="Normal 18 2 2 2" xfId="6510" xr:uid="{1A756ADE-A0A5-4A07-883D-1FDE243E9E1D}"/>
    <cellStyle name="Normal 18 2 2 2 2" xfId="6944" xr:uid="{A9D9C01D-BBAD-4E75-8CA9-E95F6F91E854}"/>
    <cellStyle name="Normal 18 2 2 2 2 2" xfId="6957" xr:uid="{AA8A7DBE-E6EB-47E6-BDEB-45301CF4AAD1}"/>
    <cellStyle name="Normal 18 2 2 2 2 3" xfId="8584" xr:uid="{5A1D62B4-6893-4607-A5E2-AB7A43287AE1}"/>
    <cellStyle name="Normal 18 2 2 2 3" xfId="7212" xr:uid="{FB8A6BB7-ACD2-4A19-BFFB-7CFE326A6EBD}"/>
    <cellStyle name="Normal 18 2 2 2 3 2" xfId="8852" xr:uid="{5B8F1D1C-6F42-42B7-9DC1-79AF94CC5695}"/>
    <cellStyle name="Normal 18 2 2 3" xfId="6349" xr:uid="{06EB7570-3915-4F23-9ADE-BE635E8BE7CA}"/>
    <cellStyle name="Normal 18 2 2 3 2" xfId="7272" xr:uid="{4D55B78C-ECF5-4449-BE61-718A6411050E}"/>
    <cellStyle name="Normal 18 2 2 3 2 2" xfId="8912" xr:uid="{0A52033F-4561-4982-8AD4-E9008E3C1CC6}"/>
    <cellStyle name="Normal 18 2 2 3 3" xfId="8056" xr:uid="{DAA3F8FF-0738-4327-B3D8-D4E70C7F1A3E}"/>
    <cellStyle name="Normal 18 2 2 4" xfId="6955" xr:uid="{4E7F184C-2CE7-46F4-A796-D8D302D810BE}"/>
    <cellStyle name="Normal 18 2 2 4 2" xfId="7748" xr:uid="{80E92DF2-7A51-4587-86DD-AB63BF1257A0}"/>
    <cellStyle name="Normal 18 2 2 4 2 2" xfId="9385" xr:uid="{EDD832D4-6511-43A8-972F-9385E8C7FFDC}"/>
    <cellStyle name="Normal 18 2 2 4 3" xfId="7759" xr:uid="{D617F031-6511-42F3-9DA8-15867F525E52}"/>
    <cellStyle name="Normal 18 2 2 4 3 2" xfId="9396" xr:uid="{93EF432B-858C-4FA6-BF47-49921C2BA52A}"/>
    <cellStyle name="Normal 18 2 2 4 4" xfId="8595" xr:uid="{9403CE63-6F5C-47FD-851D-4C450A0726EB}"/>
    <cellStyle name="Normal 18 2 2 5" xfId="8043" xr:uid="{70E1D422-D175-45D3-A51C-D1234227153C}"/>
    <cellStyle name="Normal 18 2 3" xfId="6337" xr:uid="{7E7021B6-CED8-4EC7-B06E-041FF01AF806}"/>
    <cellStyle name="Normal 18 2 3 2" xfId="6350" xr:uid="{F1EBFDA5-426E-4E1C-8212-C402B2C9ECF3}"/>
    <cellStyle name="Normal 18 2 3 2 2" xfId="7273" xr:uid="{17798B1E-467F-485E-B859-110D783D93D5}"/>
    <cellStyle name="Normal 18 2 3 2 2 2" xfId="8913" xr:uid="{E3E98155-F7E8-4494-BD7F-50C57B6A90E2}"/>
    <cellStyle name="Normal 18 2 3 2 3" xfId="8057" xr:uid="{316083FB-6221-449B-981A-7BA17CC26C14}"/>
    <cellStyle name="Normal 18 2 3 3" xfId="7211" xr:uid="{7D2CB323-1F17-4E4F-933C-4F955DDBAD34}"/>
    <cellStyle name="Normal 18 2 3 3 2" xfId="8851" xr:uid="{38E66748-18AF-4B55-8B09-52F280DCEFD9}"/>
    <cellStyle name="Normal 18 2 3 4" xfId="8044" xr:uid="{85FE3643-2868-4453-998C-64CF31B962C3}"/>
    <cellStyle name="Normal 18 2 4" xfId="6348" xr:uid="{18A2D39E-F84D-46EC-85AE-3DECD1B7D5CB}"/>
    <cellStyle name="Normal 18 2 4 2" xfId="7274" xr:uid="{987FC5D1-6F01-47FC-8259-05BF113696EB}"/>
    <cellStyle name="Normal 18 2 4 2 2" xfId="8914" xr:uid="{08604049-3860-4692-8604-99584A824C88}"/>
    <cellStyle name="Normal 18 2 4 3" xfId="8055" xr:uid="{4542E5A6-0C9D-46BB-A743-FD70D6B7FDC8}"/>
    <cellStyle name="Normal 18 2 5" xfId="6966" xr:uid="{680DD8DD-B11E-4C11-AFF0-E784F18EC953}"/>
    <cellStyle name="Normal 18 2 5 2" xfId="8605" xr:uid="{DCE59BAE-8518-4B2C-81AE-529CA9F6672A}"/>
    <cellStyle name="Normal 18 2 6" xfId="7768" xr:uid="{E83C8A1A-332C-48D5-8E99-5EE27487A58F}"/>
    <cellStyle name="Normal 18 3" xfId="40" xr:uid="{C0FE3033-FE09-4C4C-9948-ECC09DEB6657}"/>
    <cellStyle name="Normal 18 3 2" xfId="38" xr:uid="{E8B43787-1196-4E85-ACCF-2B7A7000C223}"/>
    <cellStyle name="Normal 18 3 2 2" xfId="7275" xr:uid="{DC48A275-C669-44AB-B79F-59FAE5E814B8}"/>
    <cellStyle name="Normal 18 3 2 2 2" xfId="8915" xr:uid="{018A545B-2FF5-44F1-A207-A647F93B5A94}"/>
    <cellStyle name="Normal 18 3 2 3" xfId="7756" xr:uid="{2E48B8E6-E820-4C1F-B301-2C630F8696EF}"/>
    <cellStyle name="Normal 18 3 2 3 2" xfId="9393" xr:uid="{65DD932E-CD5A-4436-BB75-9B65E7E2E66A}"/>
    <cellStyle name="Normal 18 3 2 4" xfId="8189" xr:uid="{DEB19C9F-30A0-4136-BE65-9F00310450E9}"/>
    <cellStyle name="Normal 18 3 3" xfId="6540" xr:uid="{A02FF851-3242-4A51-B5AB-A105A6AB183E}"/>
    <cellStyle name="Normal 18 3 3 2" xfId="7276" xr:uid="{95B78767-6CE5-4E14-AB05-D3D64DC9B809}"/>
    <cellStyle name="Normal 18 3 3 2 2" xfId="8916" xr:uid="{40706319-508B-48ED-834D-7106FE065F26}"/>
    <cellStyle name="Normal 18 3 3 3" xfId="8190" xr:uid="{0EA1B91E-4D77-41D6-8A3B-C3B78FC2478E}"/>
    <cellStyle name="Normal 18 3 4" xfId="6351" xr:uid="{43737494-8BAD-44F1-BD5A-C3DB2D12E98C}"/>
    <cellStyle name="Normal 18 3 4 2" xfId="7277" xr:uid="{1E9316D7-0B94-4110-B0EC-3DF9D97D991F}"/>
    <cellStyle name="Normal 18 3 4 2 2" xfId="8917" xr:uid="{6E6D229E-7341-4AF7-BD49-4C910B63CFAF}"/>
    <cellStyle name="Normal 18 3 4 3" xfId="8058" xr:uid="{6959C41B-F2DE-4884-A4DF-518C2A4C01DA}"/>
    <cellStyle name="Normal 18 3 5" xfId="6952" xr:uid="{1BFEAE4A-0F4C-4E89-836B-8574E00F54BF}"/>
    <cellStyle name="Normal 18 3 5 2" xfId="6956" xr:uid="{3F23C45E-3185-4AC8-B110-6376C3D6EC11}"/>
    <cellStyle name="Normal 18 3 5 2 2" xfId="7760" xr:uid="{27DAF3FB-31F9-4D24-B6C6-C82E7E0AF47C}"/>
    <cellStyle name="Normal 18 3 5 2 2 2" xfId="9397" xr:uid="{B634A277-ADC5-40A5-B41F-9B9CD7BFC0C1}"/>
    <cellStyle name="Normal 18 3 5 2 3" xfId="8596" xr:uid="{67B797B4-46A5-4C4E-B264-5D5D62B75316}"/>
    <cellStyle name="Normal 18 3 5 3" xfId="7752" xr:uid="{1E659ED1-91FA-4D1F-A1AA-0D6B672320BC}"/>
    <cellStyle name="Normal 18 3 5 3 2" xfId="9389" xr:uid="{EDF10B14-809E-4972-AD1F-BB91D1CB8801}"/>
    <cellStyle name="Normal 18 3 5 4" xfId="8592" xr:uid="{8D471B7C-7FD4-41FC-9C74-BAC4CE842AC5}"/>
    <cellStyle name="Normal 18 3 6" xfId="7023" xr:uid="{143EEA86-A1CB-4D9A-A666-55C0CEBFD289}"/>
    <cellStyle name="Normal 18 3 6 2" xfId="8663" xr:uid="{B54E7CF7-36AB-481B-ACE9-639D919F3BB2}"/>
    <cellStyle name="Normal 18 3 7" xfId="7846" xr:uid="{2D988E94-D967-40A3-9BF1-17D207BB4181}"/>
    <cellStyle name="Normal 18 4" xfId="5300" xr:uid="{8B9C6CC8-7B33-438E-9A47-B6205BB31512}"/>
    <cellStyle name="Normal 18 4 2" xfId="6541" xr:uid="{98A116FD-3FAA-449A-8CAB-879EE7891B56}"/>
    <cellStyle name="Normal 18 4 2 2" xfId="7278" xr:uid="{9D833934-8A31-4E81-A497-B9C2797D68F7}"/>
    <cellStyle name="Normal 18 4 2 2 2" xfId="8918" xr:uid="{CCE07B54-33BD-45DB-8F5C-2EC6BE3E0803}"/>
    <cellStyle name="Normal 18 4 2 3" xfId="8191" xr:uid="{474B3423-5A53-4272-8A2E-81E754C64109}"/>
    <cellStyle name="Normal 18 4 3" xfId="6352" xr:uid="{168A68BD-7B6B-4F97-9A6F-CCC0F9DEA483}"/>
    <cellStyle name="Normal 18 4 3 2" xfId="7279" xr:uid="{45A9BC7E-A415-4D2B-9089-7AE708AD6E9F}"/>
    <cellStyle name="Normal 18 4 3 2 2" xfId="8919" xr:uid="{C12FDD91-0803-4674-B4B4-6606A0084AA0}"/>
    <cellStyle name="Normal 18 4 3 3" xfId="8059" xr:uid="{AC6FABF8-D62D-4214-9B73-555647379CDA}"/>
    <cellStyle name="Normal 18 4 4" xfId="7024" xr:uid="{16A045F4-D5E3-46CB-A081-59857B9A7F1D}"/>
    <cellStyle name="Normal 18 4 4 2" xfId="8664" xr:uid="{7F06BF66-7FA7-47E2-9AB7-9E0CB89B7A8F}"/>
    <cellStyle name="Normal 18 4 5" xfId="7847" xr:uid="{383E893C-7D82-4ED3-A53B-1C2A8F171D47}"/>
    <cellStyle name="Normal 18 5" xfId="5301" xr:uid="{9A4A35D0-4530-48F2-9963-F8C30AE0549F}"/>
    <cellStyle name="Normal 18 5 2" xfId="6542" xr:uid="{6A14E826-E950-409C-BC5C-9330D068AAAA}"/>
    <cellStyle name="Normal 18 5 2 2" xfId="7280" xr:uid="{89AB7647-9A6B-40A5-A76A-6ECB71A70913}"/>
    <cellStyle name="Normal 18 5 2 2 2" xfId="8920" xr:uid="{F97810CA-100F-4B35-8E86-ACE1B862F2E2}"/>
    <cellStyle name="Normal 18 5 2 3" xfId="8192" xr:uid="{BF2BC31F-8BC3-41DA-9441-C24954B0E297}"/>
    <cellStyle name="Normal 18 5 3" xfId="6353" xr:uid="{19371FC4-3DA9-4FC7-AE37-8B8E0DBACA34}"/>
    <cellStyle name="Normal 18 5 3 2" xfId="7281" xr:uid="{950FD151-BC5B-4648-AD09-556FA919B6CB}"/>
    <cellStyle name="Normal 18 5 3 2 2" xfId="8921" xr:uid="{9F8D540F-5C28-45EB-9927-D41FA375412B}"/>
    <cellStyle name="Normal 18 5 3 3" xfId="8060" xr:uid="{74857EEC-1696-48E5-A812-CCE6EE5182E6}"/>
    <cellStyle name="Normal 18 5 4" xfId="7025" xr:uid="{E3F846D9-D17D-4E7D-B65C-47E847CC5ABC}"/>
    <cellStyle name="Normal 18 5 4 2" xfId="8665" xr:uid="{143F7057-7720-4899-8408-3F56E042610D}"/>
    <cellStyle name="Normal 18 5 5" xfId="7848" xr:uid="{A8CC6B3C-DD81-4AD7-AB68-2B53582C0677}"/>
    <cellStyle name="Normal 18 6" xfId="5302" xr:uid="{7C8306B2-F16F-4147-B3AA-471C13BC94C4}"/>
    <cellStyle name="Normal 18 6 2" xfId="6543" xr:uid="{3865CA06-8B93-4198-A436-05EC23752CF4}"/>
    <cellStyle name="Normal 18 6 2 2" xfId="7282" xr:uid="{40E9D54E-9B6B-4C3D-8EA6-2C833E518BC2}"/>
    <cellStyle name="Normal 18 6 2 2 2" xfId="8922" xr:uid="{3236E5D2-E646-4BF0-88A1-2C5F00A2E1E2}"/>
    <cellStyle name="Normal 18 6 2 3" xfId="8193" xr:uid="{C120221F-219C-4E65-B16B-D9B25759E127}"/>
    <cellStyle name="Normal 18 6 3" xfId="6354" xr:uid="{F4EAC767-EEEF-465B-8549-0357219499E1}"/>
    <cellStyle name="Normal 18 6 3 2" xfId="7283" xr:uid="{1272AE3F-F32C-4A04-89AD-E54FBC872827}"/>
    <cellStyle name="Normal 18 6 3 2 2" xfId="8923" xr:uid="{1A7FB070-C2C6-42D1-A083-74B6C8333411}"/>
    <cellStyle name="Normal 18 6 3 3" xfId="8061" xr:uid="{4A32B9DF-CC32-49DA-BBCF-0C25CC80A855}"/>
    <cellStyle name="Normal 18 6 4" xfId="7026" xr:uid="{13431C98-AA1A-44E8-A21A-37C1AEDDAAB6}"/>
    <cellStyle name="Normal 18 6 4 2" xfId="8666" xr:uid="{586159FC-04A1-4727-AEEE-DFE97479C15E}"/>
    <cellStyle name="Normal 18 6 5" xfId="7849" xr:uid="{60E38F6D-6D2B-4171-BB35-1837115EABAD}"/>
    <cellStyle name="Normal 18 7" xfId="6509" xr:uid="{E2DE050C-B99D-4A7C-AF2D-6959A90D6DBA}"/>
    <cellStyle name="Normal 18 7 2" xfId="19804" xr:uid="{2E82A14D-040D-4B81-8BCA-9C6D25443BF1}"/>
    <cellStyle name="Normal 18 8" xfId="6339" xr:uid="{14EB38A1-34C6-47B7-8A22-4997EBFB25F4}"/>
    <cellStyle name="Normal 18 8 2" xfId="7284" xr:uid="{026FD2E6-6417-491D-81C0-C35D3CF0E48B}"/>
    <cellStyle name="Normal 18 8 2 2" xfId="8924" xr:uid="{324F6D60-22E9-449F-A917-A8F4724E4917}"/>
    <cellStyle name="Normal 18 8 3" xfId="8046" xr:uid="{BCD2C685-E921-4428-8CC0-3FEBC6FE47DE}"/>
    <cellStyle name="Normal 18 9" xfId="6940" xr:uid="{BDB84847-E8CF-4610-A6C0-00EC1592B6E5}"/>
    <cellStyle name="Normal 18 9 2" xfId="8579" xr:uid="{13B080DE-3DAD-4FAE-B4AF-8C5C6A8CEFEC}"/>
    <cellStyle name="Normal 18_1_solis_MK Nr 595 " xfId="5303" xr:uid="{7D2DDE30-1615-4850-ABF0-39DFF08127A4}"/>
    <cellStyle name="Normal 19" xfId="5304" xr:uid="{D9509826-6972-447D-94A3-495C9349F704}"/>
    <cellStyle name="Normal 19 10" xfId="6342" xr:uid="{796ACDD8-8042-4683-8874-EFFD2DF5A95A}"/>
    <cellStyle name="Normal 19 10 2" xfId="7285" xr:uid="{43C20F0B-F5E9-4ECF-B76F-FBED9BC9CA0A}"/>
    <cellStyle name="Normal 19 10 2 2" xfId="8925" xr:uid="{78FAE407-F938-4B0B-ACE6-EEAD1901BE17}"/>
    <cellStyle name="Normal 19 10 3" xfId="8049" xr:uid="{CF2378F0-5051-4B1B-BE88-3FBB3FEC49ED}"/>
    <cellStyle name="Normal 19 11" xfId="7027" xr:uid="{36E2A519-5C23-4A46-945F-BD253EDAFE9C}"/>
    <cellStyle name="Normal 19 11 2" xfId="8667" xr:uid="{97C84A70-7575-45C3-B10D-9E21F9843AB8}"/>
    <cellStyle name="Normal 19 12" xfId="7850" xr:uid="{BE95233B-BAA1-46F7-B8C9-9B1E30DB5BE3}"/>
    <cellStyle name="Normal 19 2" xfId="5305" xr:uid="{DD9DD687-EB4B-48F0-B132-1EFB70C8B04C}"/>
    <cellStyle name="Normal 19 2 2" xfId="5306" xr:uid="{7D53259A-7950-4F20-BEAD-7229BCC95613}"/>
    <cellStyle name="Normal 19 2 3" xfId="5307" xr:uid="{BDD7BA51-F99F-4F00-8B11-FCE4435D62BB}"/>
    <cellStyle name="Normal 19 2 4" xfId="19752" xr:uid="{F15DCC16-3F4D-498A-A031-897D9545C6D1}"/>
    <cellStyle name="Normal 19 2_1_solis_MK Nr 595 " xfId="5308" xr:uid="{8FA5DD88-A645-425A-A36F-E506F904A666}"/>
    <cellStyle name="Normal 19 3" xfId="5309" xr:uid="{9DC01C2E-CFA1-4A4B-ACB8-569183382BE5}"/>
    <cellStyle name="Normal 19 4" xfId="5310" xr:uid="{D4B67F89-71C2-430B-877D-A16B9AA43C86}"/>
    <cellStyle name="Normal 19 5" xfId="6544" xr:uid="{3F20B654-B765-4692-AD74-F6E9D0B9F45D}"/>
    <cellStyle name="Normal 19 5 2" xfId="7286" xr:uid="{546DB773-8927-4DF9-A114-10CE7F12337E}"/>
    <cellStyle name="Normal 19 5 2 2" xfId="8926" xr:uid="{6050891C-6A43-4B51-93D8-E2C3A24BAC3F}"/>
    <cellStyle name="Normal 19 5 3" xfId="8194" xr:uid="{FE038931-B09C-4944-90B1-082BC5D84577}"/>
    <cellStyle name="Normal 19 6" xfId="6545" xr:uid="{54554367-D46A-4D7E-A351-46E873B4DC1C}"/>
    <cellStyle name="Normal 19 6 2" xfId="7287" xr:uid="{5F6BA3CF-1900-4A1B-9503-40A6CA6BCC2F}"/>
    <cellStyle name="Normal 19 6 2 2" xfId="8927" xr:uid="{427C5B82-3414-4657-8908-EC74A575591B}"/>
    <cellStyle name="Normal 19 6 3" xfId="8195" xr:uid="{5E82FC5E-D9C7-4A04-9CCE-08AD70A83AEC}"/>
    <cellStyle name="Normal 19 7" xfId="6355" xr:uid="{AE58A237-1BBA-4854-B1DD-88A5856365FB}"/>
    <cellStyle name="Normal 19 7 2" xfId="7288" xr:uid="{3EEEBAA0-8196-4B47-8ABD-A0BEC8120A34}"/>
    <cellStyle name="Normal 19 7 2 2" xfId="8928" xr:uid="{6F2DE157-486D-46C9-A16D-01FED15C4840}"/>
    <cellStyle name="Normal 19 7 3" xfId="8062" xr:uid="{2AFBB732-793C-4238-B36D-04F991AC1C2A}"/>
    <cellStyle name="Normal 19 8" xfId="6341" xr:uid="{BF261E29-D242-45B2-8C19-A369B23D23E1}"/>
    <cellStyle name="Normal 19 8 2" xfId="7289" xr:uid="{53E5090A-49B2-497C-A3C5-4939EAB2F778}"/>
    <cellStyle name="Normal 19 8 2 2" xfId="8929" xr:uid="{9665685D-6E71-4170-80D6-4B7F74FD2D0B}"/>
    <cellStyle name="Normal 19 8 3" xfId="8048" xr:uid="{F8A75BAF-978E-4092-AA1A-C3D887B0B4B9}"/>
    <cellStyle name="Normal 19 9" xfId="6343" xr:uid="{E536ABF1-63D9-42B0-85F5-907193F3B318}"/>
    <cellStyle name="Normal 19 9 2" xfId="7290" xr:uid="{F926754B-5524-4279-BDAD-5D23721C149B}"/>
    <cellStyle name="Normal 19 9 2 2" xfId="8930" xr:uid="{7A8BE25E-A0C3-4654-85F4-8653558D3BD6}"/>
    <cellStyle name="Normal 19 9 3" xfId="8050" xr:uid="{B194AACA-741E-45A3-9122-F32490C0CB17}"/>
    <cellStyle name="Normal 19_1_solis_MK Nr 595 " xfId="5311" xr:uid="{2E019945-8AB3-4C5A-95F1-C7C8641E2BE6}"/>
    <cellStyle name="Normal 2" xfId="1" xr:uid="{5E302CD1-476A-4243-A216-5EF1B285CC83}"/>
    <cellStyle name="Normal 2 10" xfId="5312" xr:uid="{D2030D9B-5092-4B71-B3A9-2D35FBAEA063}"/>
    <cellStyle name="Normal 2 10 2" xfId="6546" xr:uid="{4D0155AE-FEFD-4F5D-B47F-28AB919923BE}"/>
    <cellStyle name="Normal 2 10 2 2" xfId="7291" xr:uid="{979190A2-C398-4DF3-80D1-30B338A40A92}"/>
    <cellStyle name="Normal 2 10 2 2 2" xfId="8931" xr:uid="{C7B6AB70-FF75-4F8D-A3D2-FF46EBA75FB8}"/>
    <cellStyle name="Normal 2 10 2 3" xfId="8196" xr:uid="{7E838EEB-395C-4759-80B6-969EE5492920}"/>
    <cellStyle name="Normal 2 10 3" xfId="6547" xr:uid="{1104F672-D666-448B-A484-D027917F69EE}"/>
    <cellStyle name="Normal 2 10 3 2" xfId="7292" xr:uid="{29A3AA11-5AE7-47FD-B062-556A5A6D9078}"/>
    <cellStyle name="Normal 2 10 3 2 2" xfId="8932" xr:uid="{B09C8CBA-BC5F-4EC8-8CB2-F4607E480B93}"/>
    <cellStyle name="Normal 2 10 3 3" xfId="8197" xr:uid="{8D7B39B1-DB90-4872-B2DD-4683945D2E0A}"/>
    <cellStyle name="Normal 2 10 4" xfId="6356" xr:uid="{D98E6431-7A0B-42D8-BC01-49904C917123}"/>
    <cellStyle name="Normal 2 10 4 2" xfId="7293" xr:uid="{97B9E67E-5ADF-49B9-AD54-A10323FE5985}"/>
    <cellStyle name="Normal 2 10 4 2 2" xfId="8933" xr:uid="{5C5F5EE8-32F0-4FE4-ACA7-F2EFD6A51642}"/>
    <cellStyle name="Normal 2 10 4 3" xfId="8063" xr:uid="{3447C52B-4248-4DEF-BEE6-2838EFC6EE0B}"/>
    <cellStyle name="Normal 2 10 5" xfId="7028" xr:uid="{43091F99-8FE4-4117-97CA-BAF81AD899D7}"/>
    <cellStyle name="Normal 2 10 5 2" xfId="8668" xr:uid="{E749A128-C860-4CC7-BF4A-3EA957A98059}"/>
    <cellStyle name="Normal 2 10 6" xfId="7851" xr:uid="{73745ED2-5516-4BAC-9CB2-57E21CC0176D}"/>
    <cellStyle name="Normal 2 11" xfId="5313" xr:uid="{A269EEF5-860A-4B97-B57B-AF784F5CF2BE}"/>
    <cellStyle name="Normal 2 11 2" xfId="6548" xr:uid="{55300C5E-F11E-4958-ABD0-2908DB3CF572}"/>
    <cellStyle name="Normal 2 11 2 2" xfId="7294" xr:uid="{EA6CE7D4-7241-423E-A7BF-98ED353496CE}"/>
    <cellStyle name="Normal 2 11 2 2 2" xfId="8934" xr:uid="{A70C540A-5696-4456-A0DB-5AA1DB3B100A}"/>
    <cellStyle name="Normal 2 11 2 3" xfId="8198" xr:uid="{677C57EF-76E8-4CD0-9706-C6FEAC11BD57}"/>
    <cellStyle name="Normal 2 11 3" xfId="6549" xr:uid="{9536127C-387B-45B6-B77A-E54D333B2954}"/>
    <cellStyle name="Normal 2 11 3 2" xfId="7295" xr:uid="{BF98A0C8-A4DE-4358-9ABC-6EE77DCECF22}"/>
    <cellStyle name="Normal 2 11 3 2 2" xfId="8935" xr:uid="{E5C0A85D-9BE9-4110-91CC-AD3989D649E8}"/>
    <cellStyle name="Normal 2 11 3 3" xfId="8199" xr:uid="{2747B553-CD91-4238-AC5B-9D0965E79744}"/>
    <cellStyle name="Normal 2 11 4" xfId="6357" xr:uid="{556BC17D-BA97-45AE-8647-DB349A0D5E12}"/>
    <cellStyle name="Normal 2 11 4 2" xfId="7296" xr:uid="{7606CD8A-B3C4-4AB3-A022-C504894E1AE1}"/>
    <cellStyle name="Normal 2 11 4 2 2" xfId="8936" xr:uid="{63677025-1680-45E4-BA99-72EFC8F0AA54}"/>
    <cellStyle name="Normal 2 11 4 3" xfId="8064" xr:uid="{5CEA7885-BAF2-46A8-883B-399197A032C4}"/>
    <cellStyle name="Normal 2 11 5" xfId="7029" xr:uid="{E3F003AE-C5C8-419F-AFA4-BEF00ACA3AD1}"/>
    <cellStyle name="Normal 2 11 5 2" xfId="8669" xr:uid="{84C41717-E2A6-4EB7-884C-A84C7136989C}"/>
    <cellStyle name="Normal 2 11 6" xfId="7852" xr:uid="{40D14B66-26B2-41FC-8A70-460B61A20AD7}"/>
    <cellStyle name="Normal 2 12" xfId="2" xr:uid="{D854C2B7-2BBB-43EB-BE3C-ABD4DA6C784D}"/>
    <cellStyle name="Normal 2 12 2" xfId="69" xr:uid="{B4E71D26-FC1D-4CD4-9959-B821D0ACC51D}"/>
    <cellStyle name="Normal 2 12 2 2" xfId="19720" xr:uid="{E0C8D1F3-3754-4693-B6FF-4B61358FD100}"/>
    <cellStyle name="Normal 2 12 3" xfId="19700" xr:uid="{1EF83FF0-49CF-4E75-BFFB-722FB49AD39D}"/>
    <cellStyle name="Normal 2 12 4" xfId="20864" xr:uid="{8984D8A1-70C5-4AF2-84C6-7768EECB633A}"/>
    <cellStyle name="Normal 2 13" xfId="5314" xr:uid="{B059119C-BB0E-4B4E-B46F-372CAF5F57C9}"/>
    <cellStyle name="Normal 2 13 10" xfId="5315" xr:uid="{AFD521F1-1FB2-4CA8-A8E9-83DF5D8B662B}"/>
    <cellStyle name="Normal 2 13 11" xfId="5316" xr:uid="{554D681A-3019-4918-892E-F8F3E1C3638D}"/>
    <cellStyle name="Normal 2 13 12" xfId="5317" xr:uid="{AF793D6A-F9D7-404C-89D1-AD8F4B7544E8}"/>
    <cellStyle name="Normal 2 13 13" xfId="5318" xr:uid="{940F2A4A-0ECC-4A98-AD15-6BA47928A8AD}"/>
    <cellStyle name="Normal 2 13 2" xfId="5319" xr:uid="{6795C133-4BDA-4003-B459-E2724BE9D9E6}"/>
    <cellStyle name="Normal 2 13 2 10" xfId="5320" xr:uid="{0815D835-CAA2-4993-85FF-8CBE23D65734}"/>
    <cellStyle name="Normal 2 13 2 10 2" xfId="19754" xr:uid="{FAC10729-7ACA-43E9-B9FA-65945F5C96A4}"/>
    <cellStyle name="Normal 2 13 2 11" xfId="5321" xr:uid="{B8382149-6266-427A-B15F-F475A55107EF}"/>
    <cellStyle name="Normal 2 13 2 11 2" xfId="19755" xr:uid="{88534F07-6658-4D92-9354-7C477E2DA131}"/>
    <cellStyle name="Normal 2 13 2 12" xfId="5322" xr:uid="{0693279F-6B2D-42A2-8DCE-271A60E8122D}"/>
    <cellStyle name="Normal 2 13 2 12 2" xfId="19756" xr:uid="{139D9595-1961-4260-9BE8-D912F6979C3B}"/>
    <cellStyle name="Normal 2 13 2 13" xfId="5323" xr:uid="{2802C33C-24FB-4EB7-8F41-BD5D77E21C56}"/>
    <cellStyle name="Normal 2 13 2 13 2" xfId="19757" xr:uid="{6DA6C5D0-8C6C-42EB-AD55-A2B1CB8066F5}"/>
    <cellStyle name="Normal 2 13 2 14" xfId="19753" xr:uid="{F495E893-1D17-44B0-8125-3FBB1518BDAB}"/>
    <cellStyle name="Normal 2 13 2 2" xfId="5324" xr:uid="{02851116-299C-484F-BAA1-D9CD731ED8DB}"/>
    <cellStyle name="Normal 2 13 2 2 2" xfId="19758" xr:uid="{E6E4FA7C-C73D-4D43-8738-5244022F0D05}"/>
    <cellStyle name="Normal 2 13 2 3" xfId="5325" xr:uid="{29995645-BF42-46A3-999B-1DEC9743C8E8}"/>
    <cellStyle name="Normal 2 13 2 3 2" xfId="19759" xr:uid="{3D1A3BD7-FE9F-4E95-87D9-AD259CAE71C7}"/>
    <cellStyle name="Normal 2 13 2 4" xfId="5326" xr:uid="{25968830-F642-4E3B-80FD-737ECE0F41B8}"/>
    <cellStyle name="Normal 2 13 2 4 2" xfId="19760" xr:uid="{416EC14E-C208-4B00-BBC2-4D2FA32FB340}"/>
    <cellStyle name="Normal 2 13 2 5" xfId="5327" xr:uid="{79B3DBB5-C9B7-4596-8440-3CAB1ED9E248}"/>
    <cellStyle name="Normal 2 13 2 5 2" xfId="19761" xr:uid="{809CE2C2-0558-4DE3-9510-7DE4E4A03AC7}"/>
    <cellStyle name="Normal 2 13 2 6" xfId="5328" xr:uid="{6378298D-478A-4BE5-9E1C-D875F6DB0377}"/>
    <cellStyle name="Normal 2 13 2 6 2" xfId="19762" xr:uid="{B6D11AA1-4B39-435C-BED9-ABE9177BBA96}"/>
    <cellStyle name="Normal 2 13 2 7" xfId="5329" xr:uid="{18DC9AE4-67CD-4D5D-AA7D-939849DAC3F4}"/>
    <cellStyle name="Normal 2 13 2 7 2" xfId="19763" xr:uid="{7031FE1B-1BC7-4DED-82F9-0B8B4383F492}"/>
    <cellStyle name="Normal 2 13 2 8" xfId="5330" xr:uid="{0F41AC83-61DD-4920-8135-CAF562BC5772}"/>
    <cellStyle name="Normal 2 13 2 8 2" xfId="19764" xr:uid="{98D33C5D-C105-4B94-823F-436CF79503A4}"/>
    <cellStyle name="Normal 2 13 2 9" xfId="5331" xr:uid="{FB7B2403-6932-4E96-985B-CAD43EED3543}"/>
    <cellStyle name="Normal 2 13 2 9 2" xfId="19765" xr:uid="{E57A299F-1457-46E3-B9F5-590DA7BC34B8}"/>
    <cellStyle name="Normal 2 13 3" xfId="5332" xr:uid="{5C740D7B-7A90-49DB-AB2C-C6FC15177067}"/>
    <cellStyle name="Normal 2 13 4" xfId="5333" xr:uid="{556946E1-829F-4D76-81A1-C805C56FCCC5}"/>
    <cellStyle name="Normal 2 13 5" xfId="5334" xr:uid="{E0E5B3A4-065E-4756-A1BA-F127C02886A8}"/>
    <cellStyle name="Normal 2 13 6" xfId="5335" xr:uid="{712D7D2D-2C96-45EF-AECD-485949F4ACEB}"/>
    <cellStyle name="Normal 2 13 7" xfId="5336" xr:uid="{711292D5-6D0E-4DE4-80AE-C7CAA5105D23}"/>
    <cellStyle name="Normal 2 13 8" xfId="5337" xr:uid="{DADBECC8-A63A-4EF1-B2B1-088F96B6BE48}"/>
    <cellStyle name="Normal 2 13 9" xfId="5338" xr:uid="{143928BF-410A-4312-937B-B37D6BAF3011}"/>
    <cellStyle name="Normal 2 14" xfId="5339" xr:uid="{873360C5-AD34-4A48-91A3-0AC0D42E5644}"/>
    <cellStyle name="Normal 2 14 2" xfId="19766" xr:uid="{0F3383A2-CCDF-4F2F-BDC1-F34646309E78}"/>
    <cellStyle name="Normal 2 15" xfId="5340" xr:uid="{7192BE4C-DE18-47EF-AB35-FFD58563280E}"/>
    <cellStyle name="Normal 2 15 2" xfId="19767" xr:uid="{2DAFF35C-D4CE-4067-B31C-EA93B468712C}"/>
    <cellStyle name="Normal 2 16" xfId="5341" xr:uid="{DF590CC2-1218-41EB-99A8-5EF041EBD3AC}"/>
    <cellStyle name="Normal 2 16 2" xfId="19768" xr:uid="{DF8D3A2E-2551-4A71-A480-28A4391A35C2}"/>
    <cellStyle name="Normal 2 17" xfId="5342" xr:uid="{ECBE481A-FA18-4BC1-B0E6-500C1712C4A4}"/>
    <cellStyle name="Normal 2 17 2" xfId="19769" xr:uid="{D5B1BB96-7132-47A4-9E75-8AA76A31AA78}"/>
    <cellStyle name="Normal 2 18" xfId="5343" xr:uid="{7694A5DB-BC01-4079-9AD9-5015AF23476A}"/>
    <cellStyle name="Normal 2 18 2" xfId="19770" xr:uid="{7E4178ED-1F1D-4629-A2E7-CEAB70CAC6A8}"/>
    <cellStyle name="Normal 2 19" xfId="5344" xr:uid="{AEA7E2EE-C69C-40C6-9170-609C958FA158}"/>
    <cellStyle name="Normal 2 19 2" xfId="19771" xr:uid="{652323B2-0532-433B-9D1D-FD572DE8BE0D}"/>
    <cellStyle name="Normal 2 2" xfId="9" xr:uid="{217FE606-D32F-46E6-A87A-1B3E50511E5A}"/>
    <cellStyle name="Normal 2 2 10" xfId="5346" xr:uid="{9B728044-2256-478D-A3EB-DB19FEF40234}"/>
    <cellStyle name="Normal 2 2 10 2" xfId="6550" xr:uid="{AEAA0708-E61B-4ADF-B002-271367A73F7D}"/>
    <cellStyle name="Normal 2 2 10 2 2" xfId="7297" xr:uid="{57DE134D-E7D1-47E4-8F33-AFBC49EC9230}"/>
    <cellStyle name="Normal 2 2 10 2 2 2" xfId="8937" xr:uid="{8D09284E-62B2-4B1F-ABE7-ACB0E549CBFF}"/>
    <cellStyle name="Normal 2 2 10 2 3" xfId="8200" xr:uid="{37CD0576-131E-4886-85C5-A2DAB92A1314}"/>
    <cellStyle name="Normal 2 2 10 3" xfId="6551" xr:uid="{0D371BAB-A7E1-440C-AC6C-E9988A2B2074}"/>
    <cellStyle name="Normal 2 2 10 3 2" xfId="7298" xr:uid="{D9B20805-73E7-4124-84DA-4372C45B3372}"/>
    <cellStyle name="Normal 2 2 10 3 2 2" xfId="8938" xr:uid="{6AE6D092-3FB7-4860-AD50-B15C56D15DE9}"/>
    <cellStyle name="Normal 2 2 10 3 3" xfId="8201" xr:uid="{09ED3080-DEA4-40B5-82AB-55CBA31BA0D2}"/>
    <cellStyle name="Normal 2 2 10 4" xfId="6358" xr:uid="{000E9FFB-007F-4E33-B2A2-3C92E5FBFFB0}"/>
    <cellStyle name="Normal 2 2 10 4 2" xfId="7299" xr:uid="{C107A332-4E19-4AB3-915C-D278B81FCCB3}"/>
    <cellStyle name="Normal 2 2 10 4 2 2" xfId="8939" xr:uid="{B9F94C07-8387-49E5-AE2F-B8A91CE6C95C}"/>
    <cellStyle name="Normal 2 2 10 4 3" xfId="8065" xr:uid="{D44A9331-A9BB-4068-85D2-DA6C64F57900}"/>
    <cellStyle name="Normal 2 2 10 5" xfId="7030" xr:uid="{E824F132-5242-4FC3-B0DB-0F7D5620354C}"/>
    <cellStyle name="Normal 2 2 10 5 2" xfId="8670" xr:uid="{38CB5108-7CE3-4480-A38A-2FDB451849C3}"/>
    <cellStyle name="Normal 2 2 10 6" xfId="7853" xr:uid="{48E0E79D-2F67-4352-9721-AC8BA74A313F}"/>
    <cellStyle name="Normal 2 2 11" xfId="5347" xr:uid="{35F09A63-2B27-4893-90D4-6306982BC9E8}"/>
    <cellStyle name="Normal 2 2 11 2" xfId="6552" xr:uid="{77962564-BA35-435D-A673-DD8D400173D3}"/>
    <cellStyle name="Normal 2 2 11 2 2" xfId="7300" xr:uid="{170EB4BC-2FFA-4A3E-A595-77FC883C72C9}"/>
    <cellStyle name="Normal 2 2 11 2 2 2" xfId="8940" xr:uid="{AAC08FE5-49EC-4EC8-BBBE-34A02E122DB5}"/>
    <cellStyle name="Normal 2 2 11 2 3" xfId="8202" xr:uid="{FC8ADF91-88E5-45E8-8EB3-300AF23DA0AA}"/>
    <cellStyle name="Normal 2 2 11 3" xfId="6553" xr:uid="{C0339FBD-262F-42AE-96C6-254CB66C9978}"/>
    <cellStyle name="Normal 2 2 11 3 2" xfId="7301" xr:uid="{5E540374-DEC5-4068-AA3B-E9C3E30ADF7E}"/>
    <cellStyle name="Normal 2 2 11 3 2 2" xfId="8941" xr:uid="{FFF8CF57-E0A4-4C41-BE52-804C152A2A8E}"/>
    <cellStyle name="Normal 2 2 11 3 3" xfId="8203" xr:uid="{1111DCE9-A8E9-49C0-9078-190C7CF401DC}"/>
    <cellStyle name="Normal 2 2 11 4" xfId="6359" xr:uid="{90BE827A-ED38-41BE-A5B6-94C2877E6760}"/>
    <cellStyle name="Normal 2 2 11 4 2" xfId="7302" xr:uid="{68E98AD5-219C-4D00-A82A-5F3611F00872}"/>
    <cellStyle name="Normal 2 2 11 4 2 2" xfId="8942" xr:uid="{A4167CA0-D8E8-4679-8BE2-80EAE6F37CB7}"/>
    <cellStyle name="Normal 2 2 11 4 3" xfId="8066" xr:uid="{78067076-FC1B-4738-8BCC-59E1F45E8AD4}"/>
    <cellStyle name="Normal 2 2 11 5" xfId="7031" xr:uid="{766CCFF0-34DE-4E51-B521-9078E0F3D2A7}"/>
    <cellStyle name="Normal 2 2 11 5 2" xfId="8671" xr:uid="{839C8FAF-7BB2-4A49-87CD-F8081222DBD2}"/>
    <cellStyle name="Normal 2 2 11 6" xfId="7854" xr:uid="{C8B43BDB-A221-44E7-BF0F-5D9275333AFA}"/>
    <cellStyle name="Normal 2 2 12" xfId="5348" xr:uid="{76579939-C6A9-49DA-990B-6C24ADA4DA4D}"/>
    <cellStyle name="Normal 2 2 12 2" xfId="6554" xr:uid="{6C7E464E-E4C0-487D-92B7-B341033C1B3E}"/>
    <cellStyle name="Normal 2 2 12 2 2" xfId="7303" xr:uid="{03A141EF-81CA-4A78-B087-44A3F42E13E7}"/>
    <cellStyle name="Normal 2 2 12 2 2 2" xfId="8943" xr:uid="{861FE603-59AA-4DE6-A55B-26FDADE6A948}"/>
    <cellStyle name="Normal 2 2 12 2 3" xfId="8204" xr:uid="{63D74A55-232C-4F1C-A4DA-EECAB0B89944}"/>
    <cellStyle name="Normal 2 2 12 3" xfId="6555" xr:uid="{D3F5A986-68E3-415A-9700-36AA103D05A6}"/>
    <cellStyle name="Normal 2 2 12 3 2" xfId="7304" xr:uid="{6E4D931B-0813-4529-B8C1-66A74637816B}"/>
    <cellStyle name="Normal 2 2 12 3 2 2" xfId="8944" xr:uid="{88D2529D-5BED-486F-A4D8-9FF8F29A5DFA}"/>
    <cellStyle name="Normal 2 2 12 3 3" xfId="8205" xr:uid="{7DB42AA9-ED2F-4F60-82A6-7C6B4D3ABF2C}"/>
    <cellStyle name="Normal 2 2 12 4" xfId="6360" xr:uid="{19648214-01A6-45D6-8F80-0907F04F881A}"/>
    <cellStyle name="Normal 2 2 12 4 2" xfId="7305" xr:uid="{B84D3024-C604-4330-93AE-A47AF8567FFE}"/>
    <cellStyle name="Normal 2 2 12 4 2 2" xfId="8945" xr:uid="{6BC323DC-55E7-436C-A8B7-ED25652A1F03}"/>
    <cellStyle name="Normal 2 2 12 4 3" xfId="8067" xr:uid="{14433B42-E7D2-42A5-8932-A4CD7F0363F8}"/>
    <cellStyle name="Normal 2 2 12 5" xfId="7032" xr:uid="{8C85835B-644A-4A6E-8BBC-DDC9062C77A0}"/>
    <cellStyle name="Normal 2 2 12 5 2" xfId="8672" xr:uid="{5F055F08-7C24-4ACF-9070-EC563DCE5B51}"/>
    <cellStyle name="Normal 2 2 12 6" xfId="7855" xr:uid="{85F2402F-1522-4ADC-8CB0-3D52324C0B8B}"/>
    <cellStyle name="Normal 2 2 13" xfId="5349" xr:uid="{27B9BCC1-A293-453B-8212-BCB6D5718D60}"/>
    <cellStyle name="Normal 2 2 13 2" xfId="6556" xr:uid="{101C5D38-D97B-4D18-A237-FCD3068160EA}"/>
    <cellStyle name="Normal 2 2 13 2 2" xfId="7306" xr:uid="{B1E913B3-CB5C-482D-A71C-63478050705C}"/>
    <cellStyle name="Normal 2 2 13 2 2 2" xfId="8946" xr:uid="{F921F53B-B743-4AAC-BC38-09E1AF20A4B2}"/>
    <cellStyle name="Normal 2 2 13 2 3" xfId="8206" xr:uid="{0BE40E60-E6D5-4170-AD90-A53C3CBE1827}"/>
    <cellStyle name="Normal 2 2 13 3" xfId="6557" xr:uid="{AB676020-CE61-4EAF-9399-65C46B9DD864}"/>
    <cellStyle name="Normal 2 2 13 3 2" xfId="7307" xr:uid="{3F3C2D30-90F1-4311-BB38-6D44B621C278}"/>
    <cellStyle name="Normal 2 2 13 3 2 2" xfId="8947" xr:uid="{D91C3F19-38F9-4448-8EB3-E17A0F3153DB}"/>
    <cellStyle name="Normal 2 2 13 3 3" xfId="8207" xr:uid="{9F478938-63CF-4790-A686-6651B9632743}"/>
    <cellStyle name="Normal 2 2 13 4" xfId="6361" xr:uid="{7D3FE1C0-2E3C-495E-AA43-4947E05D4867}"/>
    <cellStyle name="Normal 2 2 13 4 2" xfId="7308" xr:uid="{361AE090-009F-4205-9CBE-323ABE95D2B7}"/>
    <cellStyle name="Normal 2 2 13 4 2 2" xfId="8948" xr:uid="{A241401A-78D1-4375-A2ED-65D9DB038792}"/>
    <cellStyle name="Normal 2 2 13 4 3" xfId="8068" xr:uid="{8A5B5FBA-C40C-4A09-98E4-54A2383649A6}"/>
    <cellStyle name="Normal 2 2 13 5" xfId="7033" xr:uid="{7991D4F5-D768-4441-B217-DE5C7A0E4CD7}"/>
    <cellStyle name="Normal 2 2 13 5 2" xfId="8673" xr:uid="{67EBAC6D-693F-47DD-AFBC-E806976E7369}"/>
    <cellStyle name="Normal 2 2 13 6" xfId="7856" xr:uid="{08166274-3E03-4D85-958C-22F5A843C4ED}"/>
    <cellStyle name="Normal 2 2 14" xfId="5350" xr:uid="{66984C23-ED32-4F16-9414-7D4514E4B85D}"/>
    <cellStyle name="Normal 2 2 14 2" xfId="6558" xr:uid="{6F2DB300-435A-4563-BACE-8653F239F37A}"/>
    <cellStyle name="Normal 2 2 14 2 2" xfId="7309" xr:uid="{4C0B6C29-9F56-4AC8-8A30-D027844D03EB}"/>
    <cellStyle name="Normal 2 2 14 2 2 2" xfId="8949" xr:uid="{4A02DBB8-856F-4BD8-B124-267AAAF38636}"/>
    <cellStyle name="Normal 2 2 14 2 3" xfId="8208" xr:uid="{21A7A871-BE37-4662-B6D0-7E75FEE1E524}"/>
    <cellStyle name="Normal 2 2 14 3" xfId="6559" xr:uid="{3DAC4654-86D9-4CBF-A377-6D42C04D8F92}"/>
    <cellStyle name="Normal 2 2 14 3 2" xfId="7310" xr:uid="{0BF83F75-8EF0-417D-8D8B-42D7D0965599}"/>
    <cellStyle name="Normal 2 2 14 3 2 2" xfId="8950" xr:uid="{81DB6B00-87B8-4421-BAB9-73A0EC7C6FBD}"/>
    <cellStyle name="Normal 2 2 14 3 3" xfId="8209" xr:uid="{CFA2704C-C7ED-47DB-B22B-ADA7F8B74927}"/>
    <cellStyle name="Normal 2 2 14 4" xfId="6362" xr:uid="{783B7F07-B7C0-40C3-8E45-CDA986C9474B}"/>
    <cellStyle name="Normal 2 2 14 4 2" xfId="7311" xr:uid="{FCA79A3F-2B2B-4546-B9F3-C198DB0BF933}"/>
    <cellStyle name="Normal 2 2 14 4 2 2" xfId="8951" xr:uid="{63A2D19E-7D80-477F-9526-00BEA1FC5392}"/>
    <cellStyle name="Normal 2 2 14 4 3" xfId="8069" xr:uid="{85099659-1A43-4B80-9291-4DFD3B5DD7B7}"/>
    <cellStyle name="Normal 2 2 14 5" xfId="7034" xr:uid="{91633E81-9AA8-4A89-93F1-A521225FC1E3}"/>
    <cellStyle name="Normal 2 2 14 5 2" xfId="8674" xr:uid="{F5A62DA6-D31F-431C-9DB3-DEF567F6AA66}"/>
    <cellStyle name="Normal 2 2 14 6" xfId="7857" xr:uid="{C366BAA7-CFA8-45B5-8D3B-050840809037}"/>
    <cellStyle name="Normal 2 2 15" xfId="5351" xr:uid="{62BAA8E2-F738-4AC5-8510-8A47251E9DD7}"/>
    <cellStyle name="Normal 2 2 15 2" xfId="6560" xr:uid="{E17E4A2A-5EEC-4668-802A-1D64B6138CA9}"/>
    <cellStyle name="Normal 2 2 15 2 2" xfId="7312" xr:uid="{9F79924C-AA8F-4974-A75A-9479B47B078C}"/>
    <cellStyle name="Normal 2 2 15 2 2 2" xfId="8952" xr:uid="{7498A89A-3C60-41F4-A2EE-001DA2671D89}"/>
    <cellStyle name="Normal 2 2 15 2 3" xfId="8210" xr:uid="{217EB3AF-8019-4D35-9E46-B6F3FE6B67D7}"/>
    <cellStyle name="Normal 2 2 15 3" xfId="6561" xr:uid="{5E4ED4C8-60B1-4C53-B729-ED0D1490652C}"/>
    <cellStyle name="Normal 2 2 15 3 2" xfId="7313" xr:uid="{1937DBA0-0813-41A0-A05B-55BC38D0EEC0}"/>
    <cellStyle name="Normal 2 2 15 3 2 2" xfId="8953" xr:uid="{A84F1D0F-0B19-4039-903B-868A395CE14C}"/>
    <cellStyle name="Normal 2 2 15 3 3" xfId="8211" xr:uid="{FE4475D2-86DF-4AA1-BEFF-29FDE3F89B92}"/>
    <cellStyle name="Normal 2 2 15 4" xfId="6363" xr:uid="{B90B370F-EAD2-4F07-A280-72A09957D406}"/>
    <cellStyle name="Normal 2 2 15 4 2" xfId="7314" xr:uid="{38511174-902A-42F4-ADF4-22CA7447A593}"/>
    <cellStyle name="Normal 2 2 15 4 2 2" xfId="8954" xr:uid="{AAB0F9D5-BE8A-4896-8426-2FF22F884FDE}"/>
    <cellStyle name="Normal 2 2 15 4 3" xfId="8070" xr:uid="{B196E3E2-D732-4140-BE89-0E9F6D4EAB52}"/>
    <cellStyle name="Normal 2 2 15 5" xfId="7035" xr:uid="{694F1177-6ECE-4300-B633-E37371683D1D}"/>
    <cellStyle name="Normal 2 2 15 5 2" xfId="8675" xr:uid="{62283AF0-51F1-4F78-A302-24DCD3E71CB4}"/>
    <cellStyle name="Normal 2 2 15 6" xfId="7858" xr:uid="{F9337434-A53D-4CD1-8AA1-4049FEB576BE}"/>
    <cellStyle name="Normal 2 2 16" xfId="5352" xr:uid="{63492D85-DFE3-42AB-9939-DA2A5C296AD4}"/>
    <cellStyle name="Normal 2 2 16 2" xfId="6562" xr:uid="{910BC8DF-B0AA-4A21-BC5E-249D71337F03}"/>
    <cellStyle name="Normal 2 2 16 2 2" xfId="7315" xr:uid="{CAEC7BDC-A1B6-4821-AACB-8DCA4BEED3F7}"/>
    <cellStyle name="Normal 2 2 16 2 2 2" xfId="8955" xr:uid="{70F7A413-12A0-4656-A861-FB5A5122737A}"/>
    <cellStyle name="Normal 2 2 16 2 3" xfId="8212" xr:uid="{779D0151-B0B9-4C60-BC6D-250598748E8B}"/>
    <cellStyle name="Normal 2 2 16 3" xfId="6563" xr:uid="{FA7A81A7-D78E-4550-86BE-87F51C01D996}"/>
    <cellStyle name="Normal 2 2 16 3 2" xfId="7316" xr:uid="{E609122E-2989-4833-A4E1-E09328FFAC0E}"/>
    <cellStyle name="Normal 2 2 16 3 2 2" xfId="8956" xr:uid="{42A7523B-3C7E-4E99-AB3B-DA3913E4A5E9}"/>
    <cellStyle name="Normal 2 2 16 3 3" xfId="8213" xr:uid="{24428ABA-9ABB-465F-82DB-6001B2F42DDB}"/>
    <cellStyle name="Normal 2 2 16 4" xfId="6364" xr:uid="{6E3616B6-DFAB-4158-85FB-3848A50B7093}"/>
    <cellStyle name="Normal 2 2 16 4 2" xfId="7317" xr:uid="{75C681FC-FEC4-42BC-9BCA-8D1AC0188B66}"/>
    <cellStyle name="Normal 2 2 16 4 2 2" xfId="8957" xr:uid="{408FD997-753E-4D5B-AA10-A5E9B4FAA7E0}"/>
    <cellStyle name="Normal 2 2 16 4 3" xfId="8071" xr:uid="{2FA100FE-F87D-4DA5-9CA9-55B67503AB32}"/>
    <cellStyle name="Normal 2 2 16 5" xfId="7036" xr:uid="{1C5583FA-4D32-4D48-AA62-3F459CB7830C}"/>
    <cellStyle name="Normal 2 2 16 5 2" xfId="8676" xr:uid="{3D35670D-7AD0-41A8-9562-37E40BD3BCAD}"/>
    <cellStyle name="Normal 2 2 16 6" xfId="7859" xr:uid="{0060600C-3691-4E90-95D9-E8ED260B3639}"/>
    <cellStyle name="Normal 2 2 17" xfId="5353" xr:uid="{CE3D52F7-C06D-4C37-9182-26D6B79AEB32}"/>
    <cellStyle name="Normal 2 2 17 2" xfId="6564" xr:uid="{90A0B0AF-7990-4011-9AB5-406C29AB5BB1}"/>
    <cellStyle name="Normal 2 2 17 2 2" xfId="7318" xr:uid="{591DB600-A6F2-4426-AE36-A8683BE0744B}"/>
    <cellStyle name="Normal 2 2 17 2 2 2" xfId="8958" xr:uid="{CFF77DAF-508C-4B82-BE6F-906F90A49387}"/>
    <cellStyle name="Normal 2 2 17 2 3" xfId="8214" xr:uid="{58EDB82E-BA50-429F-8568-12BDE66DF2B7}"/>
    <cellStyle name="Normal 2 2 17 3" xfId="6565" xr:uid="{3A133E85-3C92-4066-B866-BDB1433C2E5E}"/>
    <cellStyle name="Normal 2 2 17 3 2" xfId="7319" xr:uid="{3D0D69A6-F136-4E9A-A162-DC8F9D1371BA}"/>
    <cellStyle name="Normal 2 2 17 3 2 2" xfId="8959" xr:uid="{38F2E593-9856-458D-AB36-98AD9DF29D8D}"/>
    <cellStyle name="Normal 2 2 17 3 3" xfId="8215" xr:uid="{71B7C2FD-A532-406D-886F-1F4489AEF7E5}"/>
    <cellStyle name="Normal 2 2 17 4" xfId="6365" xr:uid="{64847418-F8F4-44E5-8DBE-20A81C04B5CD}"/>
    <cellStyle name="Normal 2 2 17 4 2" xfId="7320" xr:uid="{BD00C606-5849-4698-AEFC-DCF938EEF75D}"/>
    <cellStyle name="Normal 2 2 17 4 2 2" xfId="8960" xr:uid="{7CA1D1C6-4147-4027-86E6-DE956796BF86}"/>
    <cellStyle name="Normal 2 2 17 4 3" xfId="8072" xr:uid="{80C5C9F1-5F06-43F6-9431-DF8DFAC7BD57}"/>
    <cellStyle name="Normal 2 2 17 5" xfId="7037" xr:uid="{53D4C482-5BAA-4D49-AEFB-4436B902CEE0}"/>
    <cellStyle name="Normal 2 2 17 5 2" xfId="8677" xr:uid="{18BBCA1A-AC61-4A8E-868B-35E1619C3BDB}"/>
    <cellStyle name="Normal 2 2 17 6" xfId="7860" xr:uid="{7E9FD52C-EEF9-499D-B9D4-248737452596}"/>
    <cellStyle name="Normal 2 2 18" xfId="5354" xr:uid="{9DDEA24F-B303-4E7B-8106-304BC018AB4F}"/>
    <cellStyle name="Normal 2 2 18 2" xfId="6566" xr:uid="{0DFA5747-76F1-4F18-9455-4F42B50EB77C}"/>
    <cellStyle name="Normal 2 2 18 2 2" xfId="7321" xr:uid="{9EE57572-79CB-422D-9A90-C6AE7CAD06BD}"/>
    <cellStyle name="Normal 2 2 18 2 2 2" xfId="8961" xr:uid="{1C8A4B8F-E4A6-4448-9D38-6DE5955CA25F}"/>
    <cellStyle name="Normal 2 2 18 2 3" xfId="8216" xr:uid="{66CE5B78-668F-4E8C-B8F4-0CF5995FAE29}"/>
    <cellStyle name="Normal 2 2 18 3" xfId="6567" xr:uid="{11474C1C-3850-4D08-87FC-B0B176E16402}"/>
    <cellStyle name="Normal 2 2 18 3 2" xfId="7322" xr:uid="{154194D0-03A0-4E97-813D-42ABBBB5B35C}"/>
    <cellStyle name="Normal 2 2 18 3 2 2" xfId="8962" xr:uid="{30E12A18-FB8F-4CFD-B88C-1D2DFB03DEFD}"/>
    <cellStyle name="Normal 2 2 18 3 3" xfId="8217" xr:uid="{9AEFB7D9-CC85-489A-B748-5AB91CFCA8E4}"/>
    <cellStyle name="Normal 2 2 18 4" xfId="6366" xr:uid="{6715ABCD-1CA8-4F26-827B-20CC7262B50B}"/>
    <cellStyle name="Normal 2 2 18 4 2" xfId="7323" xr:uid="{B10E6240-9CFE-4FD4-883E-8A7F9CC514B2}"/>
    <cellStyle name="Normal 2 2 18 4 2 2" xfId="8963" xr:uid="{DE658588-A5B1-4DEF-8226-6E0E97670A94}"/>
    <cellStyle name="Normal 2 2 18 4 3" xfId="8073" xr:uid="{3E411A1E-C8A8-4B20-BFCD-F29E32E8C9C5}"/>
    <cellStyle name="Normal 2 2 18 5" xfId="7038" xr:uid="{6598E955-771D-4C27-BA4A-5BE268135DC9}"/>
    <cellStyle name="Normal 2 2 18 5 2" xfId="8678" xr:uid="{88380B36-F1FB-48C0-8EC8-19E71D423832}"/>
    <cellStyle name="Normal 2 2 18 6" xfId="7861" xr:uid="{46D7DD3E-B756-49EE-A204-28DA8EB91371}"/>
    <cellStyle name="Normal 2 2 19" xfId="5355" xr:uid="{AA33E4F3-94E4-4092-A411-D4D5ABC644C9}"/>
    <cellStyle name="Normal 2 2 19 2" xfId="6568" xr:uid="{DA57DC86-9CC7-4C02-AB64-36904E8765CF}"/>
    <cellStyle name="Normal 2 2 19 2 2" xfId="7324" xr:uid="{260B8665-80E7-447F-8B9F-AAB8E1A929BF}"/>
    <cellStyle name="Normal 2 2 19 2 2 2" xfId="8964" xr:uid="{FF065DDC-76D2-45F5-ADCC-3F6E3C1B96AE}"/>
    <cellStyle name="Normal 2 2 19 2 3" xfId="8218" xr:uid="{8AE72EF7-783E-4DFD-B7B2-0FACB26D51F5}"/>
    <cellStyle name="Normal 2 2 19 3" xfId="6569" xr:uid="{08DD827F-1510-455C-B3E2-2EBF78C0B71E}"/>
    <cellStyle name="Normal 2 2 19 3 2" xfId="7325" xr:uid="{0D4573D2-6B24-4B95-834C-D72BDA185283}"/>
    <cellStyle name="Normal 2 2 19 3 2 2" xfId="8965" xr:uid="{7068AAD5-BB0E-4323-99BD-3911E784D77B}"/>
    <cellStyle name="Normal 2 2 19 3 3" xfId="8219" xr:uid="{B9548512-8929-4A35-A212-CEB59D2BB478}"/>
    <cellStyle name="Normal 2 2 19 4" xfId="6367" xr:uid="{EB198450-35C4-4CD9-A1F9-261EC45AB672}"/>
    <cellStyle name="Normal 2 2 19 4 2" xfId="7326" xr:uid="{6C425ABA-9F63-4E01-A698-F22DE3F71323}"/>
    <cellStyle name="Normal 2 2 19 4 2 2" xfId="8966" xr:uid="{C0DC003B-BA95-427F-95E3-A81B60F25F8F}"/>
    <cellStyle name="Normal 2 2 19 4 3" xfId="8074" xr:uid="{B62D470C-36CA-4664-9282-B2033629379B}"/>
    <cellStyle name="Normal 2 2 19 5" xfId="7039" xr:uid="{339935EA-8A9E-441A-90E1-A3F1AD2E644C}"/>
    <cellStyle name="Normal 2 2 19 5 2" xfId="8679" xr:uid="{B6ECFF03-9948-4360-BDB7-416951502023}"/>
    <cellStyle name="Normal 2 2 19 6" xfId="7862" xr:uid="{D149502B-DFE4-4E68-BA50-539E0D5C460E}"/>
    <cellStyle name="Normal 2 2 2" xfId="74" xr:uid="{B77B6884-0A25-4F57-BB09-783A1C7C5B7D}"/>
    <cellStyle name="Normal 2 2 2 2" xfId="3" xr:uid="{3661D4E2-7A01-4F19-91ED-3F9DD4B681D4}"/>
    <cellStyle name="Normal 2 2 2 2 2" xfId="5357" xr:uid="{FAF96DFE-9D69-4BEB-BC6D-70395D280CA7}"/>
    <cellStyle name="Normal 2 2 2 2 2 2" xfId="5358" xr:uid="{FE0F89DF-4E07-4C3D-B0C1-6C40777A803D}"/>
    <cellStyle name="Normal 2 2 2 2 2 2 2" xfId="5359" xr:uid="{E4ABF2FB-47B1-4DA4-AB89-20331353EA6F}"/>
    <cellStyle name="Normal 2 2 2 2 2 2 2 2" xfId="6570" xr:uid="{5C6B7386-7E56-44E6-9D09-68E2E925E2A4}"/>
    <cellStyle name="Normal 2 2 2 2 2 2 2 2 2" xfId="7327" xr:uid="{349BF1E0-D135-4EC4-8577-CDC8DF03C352}"/>
    <cellStyle name="Normal 2 2 2 2 2 2 2 2 2 2" xfId="8967" xr:uid="{C84B4FC9-FB9E-4491-911D-A33CD5436C4D}"/>
    <cellStyle name="Normal 2 2 2 2 2 2 2 2 3" xfId="8220" xr:uid="{D7108A38-7420-4958-8C4A-733C1D4540FB}"/>
    <cellStyle name="Normal 2 2 2 2 2 2 2 3" xfId="6571" xr:uid="{5F119436-D9F7-49EA-92EB-7040A12CAAA9}"/>
    <cellStyle name="Normal 2 2 2 2 2 2 2 3 2" xfId="7328" xr:uid="{3DF9FED6-1485-49B1-81CA-BCEEFB8FCB0F}"/>
    <cellStyle name="Normal 2 2 2 2 2 2 2 3 2 2" xfId="8968" xr:uid="{E72775FD-6B0B-4855-97ED-0855DE48C79A}"/>
    <cellStyle name="Normal 2 2 2 2 2 2 2 3 3" xfId="8221" xr:uid="{0EF9D0CB-E954-43A4-881C-4AEB7932E405}"/>
    <cellStyle name="Normal 2 2 2 2 2 2 2 4" xfId="6369" xr:uid="{F7E0406A-CB44-4337-AAAB-EE49DBD77413}"/>
    <cellStyle name="Normal 2 2 2 2 2 2 2 4 2" xfId="7329" xr:uid="{D1323054-9B75-49CC-B765-420FA46A49F2}"/>
    <cellStyle name="Normal 2 2 2 2 2 2 2 4 2 2" xfId="8969" xr:uid="{9186211B-D666-4D94-88B2-235DE8F51504}"/>
    <cellStyle name="Normal 2 2 2 2 2 2 2 4 3" xfId="8076" xr:uid="{C230D5D3-8820-42C4-99CE-F450DB760F66}"/>
    <cellStyle name="Normal 2 2 2 2 2 2 2 5" xfId="7041" xr:uid="{B50B6E0D-FA90-4F33-A65E-CBD42BB6A578}"/>
    <cellStyle name="Normal 2 2 2 2 2 2 2 5 2" xfId="8681" xr:uid="{46D7F3CD-64D9-41CB-876D-9C5237312540}"/>
    <cellStyle name="Normal 2 2 2 2 2 2 2 6" xfId="7864" xr:uid="{C8187EB7-AB51-46BB-9B61-3A4A1870A285}"/>
    <cellStyle name="Normal 2 2 2 2 2 2 3" xfId="5360" xr:uid="{0B7523E6-8B4E-465F-A075-5E12C4A9777A}"/>
    <cellStyle name="Normal 2 2 2 2 2 2 3 2" xfId="6572" xr:uid="{826ECA3B-B4A0-4DA9-8EA4-2CF9B08F1CD6}"/>
    <cellStyle name="Normal 2 2 2 2 2 2 3 2 2" xfId="7330" xr:uid="{A7D49E46-FD33-4EC7-9007-BDE423C66976}"/>
    <cellStyle name="Normal 2 2 2 2 2 2 3 2 2 2" xfId="8970" xr:uid="{FE213F09-AB1C-4BB7-8B57-E1999383298D}"/>
    <cellStyle name="Normal 2 2 2 2 2 2 3 2 3" xfId="8222" xr:uid="{152D54B4-1F8B-4D12-A3CB-E0E3FD994213}"/>
    <cellStyle name="Normal 2 2 2 2 2 2 3 3" xfId="6573" xr:uid="{891C5FB7-2E28-49E9-8EEF-0E334D024D17}"/>
    <cellStyle name="Normal 2 2 2 2 2 2 3 3 2" xfId="7331" xr:uid="{EE76102B-080B-4C1B-AA55-4B8A629C54D6}"/>
    <cellStyle name="Normal 2 2 2 2 2 2 3 3 2 2" xfId="8971" xr:uid="{B56263D9-AE2F-42AA-8310-471E3DC7CCCC}"/>
    <cellStyle name="Normal 2 2 2 2 2 2 3 3 3" xfId="8223" xr:uid="{64DF9A35-5077-44C8-9A80-53162A49AFB1}"/>
    <cellStyle name="Normal 2 2 2 2 2 2 3 4" xfId="6370" xr:uid="{FC372BC8-03E0-4570-8912-EABB2CFBD5CB}"/>
    <cellStyle name="Normal 2 2 2 2 2 2 3 4 2" xfId="7332" xr:uid="{89EFAFF8-4333-4A6B-90BF-114AB77A53E3}"/>
    <cellStyle name="Normal 2 2 2 2 2 2 3 4 2 2" xfId="8972" xr:uid="{0439B8D1-9935-404A-8A4A-8BCC27CF2029}"/>
    <cellStyle name="Normal 2 2 2 2 2 2 3 4 3" xfId="8077" xr:uid="{B249BC5C-2204-44DA-94FA-BA3FAD642143}"/>
    <cellStyle name="Normal 2 2 2 2 2 2 3 5" xfId="7042" xr:uid="{0B9B7501-EC82-45A6-8A75-84AB608B846D}"/>
    <cellStyle name="Normal 2 2 2 2 2 2 3 5 2" xfId="8682" xr:uid="{A24178E3-8BDD-4187-B7C9-2D309F51A6FB}"/>
    <cellStyle name="Normal 2 2 2 2 2 2 3 6" xfId="7865" xr:uid="{82BEF22C-A74D-4E80-9037-948DBF302175}"/>
    <cellStyle name="Normal 2 2 2 2 2 2 4" xfId="5361" xr:uid="{5A34FFA6-62ED-4001-8F89-402F24A22136}"/>
    <cellStyle name="Normal 2 2 2 2 2 2 4 2" xfId="6574" xr:uid="{0DC262CA-171D-4574-849A-A24C7577220D}"/>
    <cellStyle name="Normal 2 2 2 2 2 2 4 2 2" xfId="7333" xr:uid="{96C53764-3809-4940-B5AD-EF10AAF3173E}"/>
    <cellStyle name="Normal 2 2 2 2 2 2 4 2 2 2" xfId="8973" xr:uid="{7C766014-94AD-4334-8C36-8B17AFE648E2}"/>
    <cellStyle name="Normal 2 2 2 2 2 2 4 2 3" xfId="8224" xr:uid="{5B98B249-751D-4D41-9C6A-02966C0311A9}"/>
    <cellStyle name="Normal 2 2 2 2 2 2 4 3" xfId="6575" xr:uid="{C0776812-BE27-4807-BE3F-0966D4018838}"/>
    <cellStyle name="Normal 2 2 2 2 2 2 4 3 2" xfId="7334" xr:uid="{ED3A3C4D-DBB0-4B5F-AA9B-D65ADF349451}"/>
    <cellStyle name="Normal 2 2 2 2 2 2 4 3 2 2" xfId="8974" xr:uid="{C4464076-FD63-4563-A6DA-DCC4C34E6CC4}"/>
    <cellStyle name="Normal 2 2 2 2 2 2 4 3 3" xfId="8225" xr:uid="{DAE10F5A-D378-4CAF-887B-6C03C7AD4BC2}"/>
    <cellStyle name="Normal 2 2 2 2 2 2 4 4" xfId="6371" xr:uid="{0467E6B9-8261-4617-8C11-F79D710135D4}"/>
    <cellStyle name="Normal 2 2 2 2 2 2 4 4 2" xfId="7335" xr:uid="{A1F22BA0-ECB8-4BBE-9080-0A6F6D152E72}"/>
    <cellStyle name="Normal 2 2 2 2 2 2 4 4 2 2" xfId="8975" xr:uid="{7AA2F400-95D7-4EE5-BDA8-77DF6BAC7824}"/>
    <cellStyle name="Normal 2 2 2 2 2 2 4 4 3" xfId="8078" xr:uid="{C7A6BB1C-549B-4D5D-A972-467172E79292}"/>
    <cellStyle name="Normal 2 2 2 2 2 2 4 5" xfId="7043" xr:uid="{13B3ADEE-153C-485C-9C4F-B84601DBB664}"/>
    <cellStyle name="Normal 2 2 2 2 2 2 4 5 2" xfId="8683" xr:uid="{6D0DAB92-33DF-4B9E-AD29-FD43D90E7237}"/>
    <cellStyle name="Normal 2 2 2 2 2 2 4 6" xfId="7866" xr:uid="{57EBE8E9-E90B-4FF5-A5E8-5710EA73EFE8}"/>
    <cellStyle name="Normal 2 2 2 2 2 3" xfId="5362" xr:uid="{DB83EF92-2AD9-432D-A8E8-116B155D24C4}"/>
    <cellStyle name="Normal 2 2 2 2 2 4" xfId="5363" xr:uid="{E0EE3917-434D-4110-A778-44F9D97FE05E}"/>
    <cellStyle name="Normal 2 2 2 2 2 5" xfId="6576" xr:uid="{80F8EFF3-450B-49FC-84B4-1EB1A64229AB}"/>
    <cellStyle name="Normal 2 2 2 2 2 5 2" xfId="7336" xr:uid="{F722A644-C8CB-4D4F-BB75-99A7D5912C4D}"/>
    <cellStyle name="Normal 2 2 2 2 2 5 2 2" xfId="8976" xr:uid="{9BC55BEB-2738-4108-BA17-5730EE1F3D15}"/>
    <cellStyle name="Normal 2 2 2 2 2 5 3" xfId="8226" xr:uid="{F854C5D7-FC5C-4428-9627-DB867432B68C}"/>
    <cellStyle name="Normal 2 2 2 2 2 6" xfId="6577" xr:uid="{6A75DB07-516F-498A-A8BD-94C212BC0EB5}"/>
    <cellStyle name="Normal 2 2 2 2 2 6 2" xfId="7337" xr:uid="{611DC98C-F591-4167-953C-B699718F8CEB}"/>
    <cellStyle name="Normal 2 2 2 2 2 6 2 2" xfId="8977" xr:uid="{57CCFF86-1055-4963-B40B-F230CB205BDB}"/>
    <cellStyle name="Normal 2 2 2 2 2 6 3" xfId="8227" xr:uid="{75984AAF-23A6-49FF-881C-2AA9566B7960}"/>
    <cellStyle name="Normal 2 2 2 2 2 7" xfId="6368" xr:uid="{CA92A7B5-5732-4D7D-B00E-5D5C5C0CA0B3}"/>
    <cellStyle name="Normal 2 2 2 2 2 7 2" xfId="7338" xr:uid="{E9E8FE5D-C94A-4484-AA5B-379059E12C8C}"/>
    <cellStyle name="Normal 2 2 2 2 2 7 2 2" xfId="8978" xr:uid="{8C5348E9-5D39-4000-B313-EE1BBE5F946D}"/>
    <cellStyle name="Normal 2 2 2 2 2 7 3" xfId="8075" xr:uid="{20075905-3391-4FB3-B81B-A0E76592A642}"/>
    <cellStyle name="Normal 2 2 2 2 2 8" xfId="7040" xr:uid="{101FF013-C8F9-4B51-ABCB-29A085E66604}"/>
    <cellStyle name="Normal 2 2 2 2 2 8 2" xfId="8680" xr:uid="{DDE302D7-7680-4DC0-8ACE-EC60A7739AD2}"/>
    <cellStyle name="Normal 2 2 2 2 2 9" xfId="7863" xr:uid="{3AD484D1-92B0-475E-AF05-A5E0D894708C}"/>
    <cellStyle name="Normal 2 2 2 2 3" xfId="5364" xr:uid="{9074F4BA-7107-4D13-8EF2-C6FF62F72B50}"/>
    <cellStyle name="Normal 2 2 2 2 3 2" xfId="6578" xr:uid="{B6CAE20D-5324-4203-8D15-33C389E422DC}"/>
    <cellStyle name="Normal 2 2 2 2 3 2 2" xfId="7339" xr:uid="{DC38E5A1-0F01-4B28-A59B-DF93B63ECB5E}"/>
    <cellStyle name="Normal 2 2 2 2 3 2 2 2" xfId="8979" xr:uid="{319A2A1F-32EE-4A02-97A6-DA9A73BC4CFF}"/>
    <cellStyle name="Normal 2 2 2 2 3 2 3" xfId="8228" xr:uid="{B20EE033-1F4C-4643-8766-1A300E510E32}"/>
    <cellStyle name="Normal 2 2 2 2 3 3" xfId="6579" xr:uid="{FAF2153A-F447-4D39-9CAD-72C9028943B6}"/>
    <cellStyle name="Normal 2 2 2 2 3 3 2" xfId="7340" xr:uid="{E4EC01BD-675A-45B8-AB7F-BE408DBB2855}"/>
    <cellStyle name="Normal 2 2 2 2 3 3 2 2" xfId="8980" xr:uid="{9BB1CA1C-7414-40E2-914C-A93BDE6BE6B2}"/>
    <cellStyle name="Normal 2 2 2 2 3 3 3" xfId="8229" xr:uid="{E298B9EF-748B-4B78-809B-C58DB3B22A81}"/>
    <cellStyle name="Normal 2 2 2 2 3 4" xfId="6372" xr:uid="{0B3BA8AB-9581-46AC-B873-2081D8EB5212}"/>
    <cellStyle name="Normal 2 2 2 2 3 4 2" xfId="7341" xr:uid="{89D27767-EE5B-4096-83BB-71C33558EAB1}"/>
    <cellStyle name="Normal 2 2 2 2 3 4 2 2" xfId="8981" xr:uid="{96A597E2-14F0-4213-872B-101A426D2918}"/>
    <cellStyle name="Normal 2 2 2 2 3 4 3" xfId="8079" xr:uid="{FEF92779-05D4-4B37-93C1-B520D42E1FC9}"/>
    <cellStyle name="Normal 2 2 2 2 3 5" xfId="7044" xr:uid="{685B76A1-F486-4D45-A7AA-E488558026E4}"/>
    <cellStyle name="Normal 2 2 2 2 3 5 2" xfId="8684" xr:uid="{047EA099-C188-4CFD-8C64-C3FE8C8B409B}"/>
    <cellStyle name="Normal 2 2 2 2 3 6" xfId="7867" xr:uid="{CDDB5FAC-97CE-4631-83FA-FC7F6A59C4BD}"/>
    <cellStyle name="Normal 2 2 2 2 4" xfId="5365" xr:uid="{F881D652-29A5-4483-AACE-1C4F9CDEC872}"/>
    <cellStyle name="Normal 2 2 2 2 4 2" xfId="6580" xr:uid="{8E4C7B14-2C38-4C59-A6EF-F7AF60D8FAC6}"/>
    <cellStyle name="Normal 2 2 2 2 4 2 2" xfId="7342" xr:uid="{BA2EFCC9-214D-4B2A-9A8D-B95012634BCF}"/>
    <cellStyle name="Normal 2 2 2 2 4 2 2 2" xfId="8982" xr:uid="{C1552D07-BCA2-4BE8-9FD0-7E3D72BF26C0}"/>
    <cellStyle name="Normal 2 2 2 2 4 2 3" xfId="8230" xr:uid="{DBBE9C6D-3568-467B-A854-108C6ABA2A47}"/>
    <cellStyle name="Normal 2 2 2 2 4 3" xfId="6581" xr:uid="{930CCFFA-FAA2-4742-87AC-6F9F80DA12EC}"/>
    <cellStyle name="Normal 2 2 2 2 4 3 2" xfId="7343" xr:uid="{599018FD-A6E5-45A7-AA49-314AB46E18FA}"/>
    <cellStyle name="Normal 2 2 2 2 4 3 2 2" xfId="8983" xr:uid="{4F4E1031-824C-4F42-B46D-3205C1FD53A4}"/>
    <cellStyle name="Normal 2 2 2 2 4 3 3" xfId="8231" xr:uid="{EC07062A-EB8E-424C-81D5-07231D3BB62E}"/>
    <cellStyle name="Normal 2 2 2 2 4 4" xfId="6373" xr:uid="{5AD30156-BF8C-4002-828C-6B67BDABCB50}"/>
    <cellStyle name="Normal 2 2 2 2 4 4 2" xfId="7344" xr:uid="{498BD85E-EB60-4477-8B53-167ABCA96A2B}"/>
    <cellStyle name="Normal 2 2 2 2 4 4 2 2" xfId="8984" xr:uid="{314C4273-8E7C-4F07-84E9-0F6CE83CB69C}"/>
    <cellStyle name="Normal 2 2 2 2 4 4 3" xfId="8080" xr:uid="{D633B9E1-9D1B-49CD-BE5F-1C8AD13AC8FE}"/>
    <cellStyle name="Normal 2 2 2 2 4 5" xfId="7045" xr:uid="{57A3490A-E8BF-4FA2-B3D7-916ABAEF0A21}"/>
    <cellStyle name="Normal 2 2 2 2 4 5 2" xfId="8685" xr:uid="{64F1DC7F-3542-47E9-BFFF-1FED58E15D41}"/>
    <cellStyle name="Normal 2 2 2 2 4 6" xfId="7868" xr:uid="{74EA9F41-D34A-4464-B9AB-4BE2D35D305E}"/>
    <cellStyle name="Normal 2 2 2 2 5" xfId="5366" xr:uid="{5732CFB9-C271-4CCA-B904-FB296713739A}"/>
    <cellStyle name="Normal 2 2 2 2 5 2" xfId="6582" xr:uid="{422467D0-EEB0-4730-804D-2AB2F75C8372}"/>
    <cellStyle name="Normal 2 2 2 2 5 2 2" xfId="7345" xr:uid="{28A73CC4-9827-4632-9AB6-EBFE0CD90C8B}"/>
    <cellStyle name="Normal 2 2 2 2 5 2 2 2" xfId="8985" xr:uid="{DD57D6AD-8E73-4913-8189-4226CDDFDC7B}"/>
    <cellStyle name="Normal 2 2 2 2 5 2 3" xfId="8232" xr:uid="{1FBAA2C7-9FEA-470D-B1E2-7BD2B18632F3}"/>
    <cellStyle name="Normal 2 2 2 2 5 3" xfId="6583" xr:uid="{6004BEF1-5456-4AF1-AC66-69C34B217855}"/>
    <cellStyle name="Normal 2 2 2 2 5 3 2" xfId="7346" xr:uid="{0AC53BBA-FD03-4255-B8E2-1F8D72BB3F7A}"/>
    <cellStyle name="Normal 2 2 2 2 5 3 2 2" xfId="8986" xr:uid="{4F4C4941-AC86-4082-8827-B4F00C7C29BF}"/>
    <cellStyle name="Normal 2 2 2 2 5 3 3" xfId="8233" xr:uid="{AD5D47E0-F680-4CC3-8D42-A2BE532B9012}"/>
    <cellStyle name="Normal 2 2 2 2 5 4" xfId="6374" xr:uid="{0CBBF3E9-2C9D-45A7-847C-E99D032B3E7E}"/>
    <cellStyle name="Normal 2 2 2 2 5 4 2" xfId="7347" xr:uid="{4AA298CC-C7FA-4296-BAE9-76880951E344}"/>
    <cellStyle name="Normal 2 2 2 2 5 4 2 2" xfId="8987" xr:uid="{5D7024B3-DE5B-437B-9F31-666AC60B370E}"/>
    <cellStyle name="Normal 2 2 2 2 5 4 3" xfId="8081" xr:uid="{1711B7EB-33E3-40AE-95D6-B8FC8F5FEDD0}"/>
    <cellStyle name="Normal 2 2 2 2 5 5" xfId="7046" xr:uid="{8DF12CF0-3249-4D22-B68B-5D3F924CB7C7}"/>
    <cellStyle name="Normal 2 2 2 2 5 5 2" xfId="8686" xr:uid="{4012F32F-D158-4E02-B0EB-CDD8D39F4854}"/>
    <cellStyle name="Normal 2 2 2 2 5 6" xfId="7869" xr:uid="{45ECDC4D-7004-4ECA-8ABD-E56C30AA2A73}"/>
    <cellStyle name="Normal 2 2 2 3" xfId="5367" xr:uid="{1892B970-F348-436B-AD07-2E8375864031}"/>
    <cellStyle name="Normal 2 2 2 3 2" xfId="5368" xr:uid="{671F7A6B-6FF9-437A-9DE5-4741B3016F8E}"/>
    <cellStyle name="Normal 2 2 2 3 2 2" xfId="6584" xr:uid="{29018631-90F8-4487-A7D1-539C12EEEC8C}"/>
    <cellStyle name="Normal 2 2 2 3 2 2 2" xfId="7348" xr:uid="{C9EFBDA2-A0AC-4DF2-AC27-6742CC03B70F}"/>
    <cellStyle name="Normal 2 2 2 3 2 2 2 2" xfId="8988" xr:uid="{0257E154-DFD8-46C1-A57B-0379392F2E4B}"/>
    <cellStyle name="Normal 2 2 2 3 2 2 3" xfId="8234" xr:uid="{5D2ECAA0-18B1-4D60-A42B-C78A3A0C3F9A}"/>
    <cellStyle name="Normal 2 2 2 3 2 3" xfId="6585" xr:uid="{B7114372-0D56-431A-B643-B845D7C005F4}"/>
    <cellStyle name="Normal 2 2 2 3 2 3 2" xfId="7349" xr:uid="{4F44B3BD-44F7-463E-9084-98D88721B95A}"/>
    <cellStyle name="Normal 2 2 2 3 2 3 2 2" xfId="8989" xr:uid="{C425AEF7-11F7-43F3-853B-A7C2054C4281}"/>
    <cellStyle name="Normal 2 2 2 3 2 3 3" xfId="8235" xr:uid="{79BDE52B-0DAA-4730-B828-DE03E8B672F6}"/>
    <cellStyle name="Normal 2 2 2 3 2 4" xfId="6375" xr:uid="{64085F65-3FE5-48A5-8091-642BFF6900A9}"/>
    <cellStyle name="Normal 2 2 2 3 2 4 2" xfId="7350" xr:uid="{9E503EC9-B33D-435F-9BEA-F9450F52E682}"/>
    <cellStyle name="Normal 2 2 2 3 2 4 2 2" xfId="8990" xr:uid="{77A902F5-4B13-4501-817D-081473C0E81E}"/>
    <cellStyle name="Normal 2 2 2 3 2 4 3" xfId="8082" xr:uid="{F7B423B2-7F40-405E-A639-A234031CB183}"/>
    <cellStyle name="Normal 2 2 2 3 2 5" xfId="7047" xr:uid="{54F9D5B8-1467-4BB7-BCF7-CCA2BEB1707F}"/>
    <cellStyle name="Normal 2 2 2 3 2 5 2" xfId="8687" xr:uid="{781EF680-4640-4222-B8AF-93684DDAE5F0}"/>
    <cellStyle name="Normal 2 2 2 3 2 6" xfId="7870" xr:uid="{8F99A9FB-4B82-4A14-B530-2BD61C897597}"/>
    <cellStyle name="Normal 2 2 2 3 3" xfId="5369" xr:uid="{22A3171A-9A6F-4B5F-AE83-30EDC06B833C}"/>
    <cellStyle name="Normal 2 2 2 3 3 2" xfId="6586" xr:uid="{16263630-157B-4274-AA98-E267B5C28BC9}"/>
    <cellStyle name="Normal 2 2 2 3 3 2 2" xfId="7351" xr:uid="{11C7EED2-1C0A-48AB-9433-0F50ABD671D4}"/>
    <cellStyle name="Normal 2 2 2 3 3 2 2 2" xfId="8991" xr:uid="{8A347FDD-D4E2-45CD-A719-B2C5ACAC0F2B}"/>
    <cellStyle name="Normal 2 2 2 3 3 2 3" xfId="8236" xr:uid="{BDD425D6-4915-4842-B6B6-A125975AA1B4}"/>
    <cellStyle name="Normal 2 2 2 3 3 3" xfId="6587" xr:uid="{41185316-25B9-4206-94C5-682E16064108}"/>
    <cellStyle name="Normal 2 2 2 3 3 3 2" xfId="7352" xr:uid="{E2A781FF-919B-4823-8346-4044B1175986}"/>
    <cellStyle name="Normal 2 2 2 3 3 3 2 2" xfId="8992" xr:uid="{C32F78D5-1D1F-443E-AEC5-E40E94D5ED98}"/>
    <cellStyle name="Normal 2 2 2 3 3 3 3" xfId="8237" xr:uid="{0A60F915-19D8-400A-B1EC-9C2BC6C66F70}"/>
    <cellStyle name="Normal 2 2 2 3 3 4" xfId="6376" xr:uid="{B02F3B22-8A00-4051-A89D-10810DA3DF16}"/>
    <cellStyle name="Normal 2 2 2 3 3 4 2" xfId="7353" xr:uid="{2EB80389-CF30-42D2-A8CC-3D10682BE306}"/>
    <cellStyle name="Normal 2 2 2 3 3 4 2 2" xfId="8993" xr:uid="{4DB3AF8B-9921-4C83-8BAB-14728EE75BF8}"/>
    <cellStyle name="Normal 2 2 2 3 3 4 3" xfId="8083" xr:uid="{3CC86C4D-C07D-49F0-8816-031F53830DD7}"/>
    <cellStyle name="Normal 2 2 2 3 3 5" xfId="7048" xr:uid="{BC9209C1-92F7-4613-8B17-FE2343798B0D}"/>
    <cellStyle name="Normal 2 2 2 3 3 5 2" xfId="8688" xr:uid="{DCD96823-CED0-4C09-99A5-577DB9105893}"/>
    <cellStyle name="Normal 2 2 2 3 3 6" xfId="7871" xr:uid="{5CDD9CA5-9328-4073-803D-002336FEFE9B}"/>
    <cellStyle name="Normal 2 2 2 3 4" xfId="5370" xr:uid="{BD5E5F5D-0BEB-4B4F-844D-98B1FC1A636C}"/>
    <cellStyle name="Normal 2 2 2 3 4 2" xfId="6588" xr:uid="{782BCE86-5041-4332-95A9-7F34AFCC0FAF}"/>
    <cellStyle name="Normal 2 2 2 3 4 2 2" xfId="7354" xr:uid="{180BD152-BE00-4EAC-963A-1A66FCC02E49}"/>
    <cellStyle name="Normal 2 2 2 3 4 2 2 2" xfId="8994" xr:uid="{9F9F44BB-2658-41E1-8128-2D8D4616EC1F}"/>
    <cellStyle name="Normal 2 2 2 3 4 2 3" xfId="8238" xr:uid="{0220360D-3202-4FB0-BDC0-68D6214A9E88}"/>
    <cellStyle name="Normal 2 2 2 3 4 3" xfId="6589" xr:uid="{0E67D529-A214-4A31-A864-45D15A1D04A5}"/>
    <cellStyle name="Normal 2 2 2 3 4 3 2" xfId="7355" xr:uid="{6C9E14C3-623A-4502-BA01-491FAC1BF837}"/>
    <cellStyle name="Normal 2 2 2 3 4 3 2 2" xfId="8995" xr:uid="{EBD328C2-D56F-454C-8D71-CFEC691CAC48}"/>
    <cellStyle name="Normal 2 2 2 3 4 3 3" xfId="8239" xr:uid="{0439F774-2E5F-4FCA-AF55-AD5FCF9FEE6A}"/>
    <cellStyle name="Normal 2 2 2 3 4 4" xfId="6377" xr:uid="{44EFB311-1B23-4149-BB4F-A91200ECACD8}"/>
    <cellStyle name="Normal 2 2 2 3 4 4 2" xfId="7356" xr:uid="{52CBDCC6-3DAA-4015-8040-EA78BBC13D6F}"/>
    <cellStyle name="Normal 2 2 2 3 4 4 2 2" xfId="8996" xr:uid="{E348AAE7-3565-45F2-AF01-DEA2EBEE18A2}"/>
    <cellStyle name="Normal 2 2 2 3 4 4 3" xfId="8084" xr:uid="{B7F74A9D-08EC-4B61-B80B-D4C58765FE2F}"/>
    <cellStyle name="Normal 2 2 2 3 4 5" xfId="7049" xr:uid="{04AE4B5E-A744-4C41-AED6-069DDB4F18BB}"/>
    <cellStyle name="Normal 2 2 2 3 4 5 2" xfId="8689" xr:uid="{25A49129-251A-4685-ADE0-0F48FA500E68}"/>
    <cellStyle name="Normal 2 2 2 3 4 6" xfId="7872" xr:uid="{9C9D27D8-5364-41A5-850C-94CE8F44D2CE}"/>
    <cellStyle name="Normal 2 2 2 4" xfId="5371" xr:uid="{7FE2375E-89A6-443D-9896-A9F4381B1F1A}"/>
    <cellStyle name="Normal 2 2 2 5" xfId="5372" xr:uid="{36C7DE04-273F-4347-9AAE-16BF20C7EACB}"/>
    <cellStyle name="Normal 2 2 2 6" xfId="5356" xr:uid="{AEE47280-0591-4AB0-94FD-D9AD0EDC4BD6}"/>
    <cellStyle name="Normal 2 2 20" xfId="5373" xr:uid="{E1E4EC64-7D60-4E65-8A95-AD7671310BF3}"/>
    <cellStyle name="Normal 2 2 20 2" xfId="19772" xr:uid="{2D911280-ED7E-4C78-9AF0-D1B355CB9ADC}"/>
    <cellStyle name="Normal 2 2 21" xfId="5374" xr:uid="{4B609277-D80F-4140-857E-8316487FA304}"/>
    <cellStyle name="Normal 2 2 21 2" xfId="5375" xr:uid="{4E4DCEA6-09AF-4936-9CAB-8D9B63EACF24}"/>
    <cellStyle name="Normal 2 2 21 2 2" xfId="5376" xr:uid="{980A8A56-F01D-4161-BC0B-A0B69A520E59}"/>
    <cellStyle name="Normal 2 2 21 2 3" xfId="5377" xr:uid="{05A00840-C7C7-42A4-A97F-21B20ABC8042}"/>
    <cellStyle name="Normal 2 2 21 2 4" xfId="5378" xr:uid="{D8484AAB-B54E-4AA4-B3F0-D329779F66EA}"/>
    <cellStyle name="Normal 2 2 21 3" xfId="5379" xr:uid="{CE36E679-6EA3-4191-8F52-54B426FD5BE6}"/>
    <cellStyle name="Normal 2 2 21 4" xfId="5380" xr:uid="{6C21E8AB-9781-4788-BEA8-542BAD5176FB}"/>
    <cellStyle name="Normal 2 2 22" xfId="5381" xr:uid="{A4A6B0A2-7E8F-45AD-A777-E847666037D1}"/>
    <cellStyle name="Normal 2 2 23" xfId="5382" xr:uid="{9E8A1162-7A54-4531-A655-EE96B579C45E}"/>
    <cellStyle name="Normal 2 2 24" xfId="5383" xr:uid="{E246B6B0-3CFC-4A61-A0AE-3AD67ED2EFF3}"/>
    <cellStyle name="Normal 2 2 25" xfId="6590" xr:uid="{CCBE818C-E40B-4A04-8C62-D2EB38C0B7E4}"/>
    <cellStyle name="Normal 2 2 26" xfId="6457" xr:uid="{776A1AF4-1824-48AF-B78E-5A732C7F05AB}"/>
    <cellStyle name="Normal 2 2 27" xfId="59" xr:uid="{1609F843-9496-4752-B178-7873C1383796}"/>
    <cellStyle name="Normal 2 2 27 2" xfId="5345" xr:uid="{8B12ECC3-7BD8-476B-A327-54FEF07BFA44}"/>
    <cellStyle name="Normal 2 2 3" xfId="5384" xr:uid="{BF08D7A5-F266-49B4-B59F-01E43D367151}"/>
    <cellStyle name="Normal 2 2 4" xfId="5385" xr:uid="{0BF75325-137D-42FC-B987-9F9265D19AF3}"/>
    <cellStyle name="Normal 2 2 4 10" xfId="5386" xr:uid="{26DEDFFB-58B6-449F-BB54-DB5D61EBE392}"/>
    <cellStyle name="Normal 2 2 4 10 2" xfId="19774" xr:uid="{76C38B0B-4D8B-4B06-A2D1-13888B4BEA21}"/>
    <cellStyle name="Normal 2 2 4 11" xfId="5387" xr:uid="{3B9A92BA-4406-4BE2-9BAB-DA9E6786F3A1}"/>
    <cellStyle name="Normal 2 2 4 11 2" xfId="19775" xr:uid="{B4684E98-4312-4F1A-9DCD-53FBA6158F18}"/>
    <cellStyle name="Normal 2 2 4 12" xfId="5388" xr:uid="{9AD5CB28-FB96-46AD-A418-919599A1BFB7}"/>
    <cellStyle name="Normal 2 2 4 12 2" xfId="19776" xr:uid="{813FD473-10B0-4192-96B0-DC5CFDC10D3C}"/>
    <cellStyle name="Normal 2 2 4 13" xfId="5389" xr:uid="{EE343085-4BD2-42FC-B0CC-EBF759F9A269}"/>
    <cellStyle name="Normal 2 2 4 13 2" xfId="19777" xr:uid="{55AC613A-057B-447E-B316-353A9B5A6465}"/>
    <cellStyle name="Normal 2 2 4 14" xfId="19773" xr:uid="{2A858252-1A36-4BAC-9380-6E8D9F112B01}"/>
    <cellStyle name="Normal 2 2 4 2" xfId="5390" xr:uid="{A25922BF-F5E6-4455-BA40-50235ADCCEB8}"/>
    <cellStyle name="Normal 2 2 4 2 10" xfId="5391" xr:uid="{5BF46424-549B-482B-A276-45E9459F9E65}"/>
    <cellStyle name="Normal 2 2 4 2 10 2" xfId="6591" xr:uid="{56D319CB-019D-41A1-B751-200E374DCBD0}"/>
    <cellStyle name="Normal 2 2 4 2 10 2 2" xfId="7357" xr:uid="{156BFC6D-F233-4D2D-B1E6-7533AD065A09}"/>
    <cellStyle name="Normal 2 2 4 2 10 2 2 2" xfId="8997" xr:uid="{4DDBDCEF-FB23-452B-817F-5766DBBAE2AE}"/>
    <cellStyle name="Normal 2 2 4 2 10 2 3" xfId="8240" xr:uid="{4AB57A8D-18BD-4120-97D3-8EA8B19514F1}"/>
    <cellStyle name="Normal 2 2 4 2 10 3" xfId="6592" xr:uid="{14C7995B-3903-4B38-8AC2-F458E3D02695}"/>
    <cellStyle name="Normal 2 2 4 2 10 3 2" xfId="7358" xr:uid="{AC418A6E-4456-45BD-99DA-4AB1C9BE736E}"/>
    <cellStyle name="Normal 2 2 4 2 10 3 2 2" xfId="8998" xr:uid="{12DABAFC-70E9-4643-8525-78507C4C7CC8}"/>
    <cellStyle name="Normal 2 2 4 2 10 3 3" xfId="8241" xr:uid="{9CA300FD-51DC-46F4-AE1F-EBE29071F3C0}"/>
    <cellStyle name="Normal 2 2 4 2 10 4" xfId="6379" xr:uid="{B8DB0454-5B18-44A4-839C-9B1E6D0294F0}"/>
    <cellStyle name="Normal 2 2 4 2 10 4 2" xfId="7359" xr:uid="{FDEB5029-8FE4-4774-A725-4E6C35ABFCA6}"/>
    <cellStyle name="Normal 2 2 4 2 10 4 2 2" xfId="8999" xr:uid="{22C8E2B5-1BDD-4169-9B12-1BE6B2F82629}"/>
    <cellStyle name="Normal 2 2 4 2 10 4 3" xfId="8086" xr:uid="{0121D6EE-DF3F-42B4-AADB-E1E9EB4F7100}"/>
    <cellStyle name="Normal 2 2 4 2 10 5" xfId="7051" xr:uid="{0DE7EA3A-4072-4F58-858D-458E56A4E413}"/>
    <cellStyle name="Normal 2 2 4 2 10 5 2" xfId="8691" xr:uid="{3F4D2946-22C7-4306-8A4B-0C19756C04CD}"/>
    <cellStyle name="Normal 2 2 4 2 10 6" xfId="7874" xr:uid="{99BB9D47-90DD-4FD1-9924-858C91A16621}"/>
    <cellStyle name="Normal 2 2 4 2 11" xfId="5392" xr:uid="{F4C88796-9DFB-4AC7-8DC3-2195D6C5EA5E}"/>
    <cellStyle name="Normal 2 2 4 2 11 2" xfId="6593" xr:uid="{5579425B-D43F-4F2C-9783-ED7D48E5CDB3}"/>
    <cellStyle name="Normal 2 2 4 2 11 2 2" xfId="7360" xr:uid="{E7D8F169-8FBC-430A-BC4E-50C2D9CD5A2A}"/>
    <cellStyle name="Normal 2 2 4 2 11 2 2 2" xfId="9000" xr:uid="{9D940F0B-0A12-4DCC-B5C5-F09E474A00A3}"/>
    <cellStyle name="Normal 2 2 4 2 11 2 3" xfId="8242" xr:uid="{8F431278-A91B-4A8A-BB31-C751E90892A4}"/>
    <cellStyle name="Normal 2 2 4 2 11 3" xfId="6594" xr:uid="{608E581F-6861-4E67-B793-970C0A1EDDFA}"/>
    <cellStyle name="Normal 2 2 4 2 11 3 2" xfId="7361" xr:uid="{BF8F0737-5193-47E2-9E4A-62682120AC5D}"/>
    <cellStyle name="Normal 2 2 4 2 11 3 2 2" xfId="9001" xr:uid="{0ECDCEFB-4D1D-45B7-9488-19100810A7E7}"/>
    <cellStyle name="Normal 2 2 4 2 11 3 3" xfId="8243" xr:uid="{07FEF21B-F0F2-46B0-90B3-662561CA4B38}"/>
    <cellStyle name="Normal 2 2 4 2 11 4" xfId="6380" xr:uid="{EF9B1B52-1162-464F-A1B9-84634AB0FA9A}"/>
    <cellStyle name="Normal 2 2 4 2 11 4 2" xfId="7362" xr:uid="{8E713266-A447-4F1D-8807-147B47F0186B}"/>
    <cellStyle name="Normal 2 2 4 2 11 4 2 2" xfId="9002" xr:uid="{191582A3-3C6F-463D-838A-40A28B667096}"/>
    <cellStyle name="Normal 2 2 4 2 11 4 3" xfId="8087" xr:uid="{344947C2-B171-4A38-88AB-5FDEF6CD90F0}"/>
    <cellStyle name="Normal 2 2 4 2 11 5" xfId="7052" xr:uid="{64D0EA17-82F2-40CD-9605-BAC04D1BFE65}"/>
    <cellStyle name="Normal 2 2 4 2 11 5 2" xfId="8692" xr:uid="{542657E3-08A1-49E2-92EE-410A6EE18545}"/>
    <cellStyle name="Normal 2 2 4 2 11 6" xfId="7875" xr:uid="{07229F63-33F0-4064-86BA-A3EF2BFF7510}"/>
    <cellStyle name="Normal 2 2 4 2 12" xfId="5393" xr:uid="{2A61874F-3A72-4A4C-9B0B-FECD3B9ED000}"/>
    <cellStyle name="Normal 2 2 4 2 12 2" xfId="6595" xr:uid="{6D3409E4-EFC6-44D8-AF48-5025DF070E5C}"/>
    <cellStyle name="Normal 2 2 4 2 12 2 2" xfId="7363" xr:uid="{1486375B-7ED2-4A17-8AA6-7ACCB908448A}"/>
    <cellStyle name="Normal 2 2 4 2 12 2 2 2" xfId="9003" xr:uid="{E3A5E123-30B2-46E2-9A2D-0160C2739429}"/>
    <cellStyle name="Normal 2 2 4 2 12 2 3" xfId="8244" xr:uid="{2A274716-5817-4795-AAFC-28CF8BACA910}"/>
    <cellStyle name="Normal 2 2 4 2 12 3" xfId="6596" xr:uid="{661AAF21-546E-42AA-8CDF-C3FA84B099F3}"/>
    <cellStyle name="Normal 2 2 4 2 12 3 2" xfId="7364" xr:uid="{83D02B4D-263E-4838-8FE9-71EE09DFA62E}"/>
    <cellStyle name="Normal 2 2 4 2 12 3 2 2" xfId="9004" xr:uid="{AE713A3E-C039-40FB-B236-6B309B7B1F98}"/>
    <cellStyle name="Normal 2 2 4 2 12 3 3" xfId="8245" xr:uid="{65FA881A-33CC-4285-B5D1-A8BFA6658E16}"/>
    <cellStyle name="Normal 2 2 4 2 12 4" xfId="6381" xr:uid="{F91CAB73-62A2-4453-95F1-B428F0A677C3}"/>
    <cellStyle name="Normal 2 2 4 2 12 4 2" xfId="7365" xr:uid="{6C984CD4-FA37-4047-9BC0-F2A6FD0D413A}"/>
    <cellStyle name="Normal 2 2 4 2 12 4 2 2" xfId="9005" xr:uid="{5D75A823-3B67-49D3-91DE-BEDDA421025C}"/>
    <cellStyle name="Normal 2 2 4 2 12 4 3" xfId="8088" xr:uid="{8DF6B0F9-5510-4FB1-8A13-39AFB53490C7}"/>
    <cellStyle name="Normal 2 2 4 2 12 5" xfId="7053" xr:uid="{374FF88E-E2A6-4816-959F-A933FCA16277}"/>
    <cellStyle name="Normal 2 2 4 2 12 5 2" xfId="8693" xr:uid="{BB5E22FA-C9E7-4C6C-8A12-D77646212DD2}"/>
    <cellStyle name="Normal 2 2 4 2 12 6" xfId="7876" xr:uid="{9709A163-4744-4A82-860A-AC427A5C34B2}"/>
    <cellStyle name="Normal 2 2 4 2 13" xfId="5394" xr:uid="{32D3776C-32D2-48FC-9C09-5843F2A52F63}"/>
    <cellStyle name="Normal 2 2 4 2 13 2" xfId="6597" xr:uid="{3D93C6CB-91B3-4510-A4C2-FCF35A3C986D}"/>
    <cellStyle name="Normal 2 2 4 2 13 2 2" xfId="7366" xr:uid="{920C7D9F-D98F-4704-9299-5E48D5770295}"/>
    <cellStyle name="Normal 2 2 4 2 13 2 2 2" xfId="9006" xr:uid="{9C4C21CA-FA36-4DC9-93DC-09B462FE7D00}"/>
    <cellStyle name="Normal 2 2 4 2 13 2 3" xfId="8246" xr:uid="{57FF6C36-A704-45E6-9843-0A3A9DF9E3C7}"/>
    <cellStyle name="Normal 2 2 4 2 13 3" xfId="6598" xr:uid="{CEB35335-FC18-481D-A65D-7DA1BA309C9B}"/>
    <cellStyle name="Normal 2 2 4 2 13 3 2" xfId="7367" xr:uid="{DC874FB6-7E29-4F91-B8C4-A6205BD6DE6E}"/>
    <cellStyle name="Normal 2 2 4 2 13 3 2 2" xfId="9007" xr:uid="{87E78870-849D-4704-B5BD-204B7E420339}"/>
    <cellStyle name="Normal 2 2 4 2 13 3 3" xfId="8247" xr:uid="{288D9345-8F7C-4A56-BF86-2322DA9ACBCD}"/>
    <cellStyle name="Normal 2 2 4 2 13 4" xfId="6382" xr:uid="{8D4E2190-DC17-4437-874B-0FB6A16F6A1D}"/>
    <cellStyle name="Normal 2 2 4 2 13 4 2" xfId="7368" xr:uid="{A748D8B0-DF80-4847-81D2-CFA71C40216A}"/>
    <cellStyle name="Normal 2 2 4 2 13 4 2 2" xfId="9008" xr:uid="{BAABCCDD-8EA3-4AA9-BD04-AE10EF618A40}"/>
    <cellStyle name="Normal 2 2 4 2 13 4 3" xfId="8089" xr:uid="{5D2AC87D-6191-4A55-A931-5F76431287C3}"/>
    <cellStyle name="Normal 2 2 4 2 13 5" xfId="7054" xr:uid="{69321ACF-4A91-4751-B0F5-1F0EDE552E01}"/>
    <cellStyle name="Normal 2 2 4 2 13 5 2" xfId="8694" xr:uid="{EC4A215D-E35A-405A-B33B-1E1BDD94BE49}"/>
    <cellStyle name="Normal 2 2 4 2 13 6" xfId="7877" xr:uid="{8A78EBBA-027B-435D-99A3-5F315E611FC4}"/>
    <cellStyle name="Normal 2 2 4 2 14" xfId="6599" xr:uid="{580230E3-6329-4301-89E6-2531A4E002AC}"/>
    <cellStyle name="Normal 2 2 4 2 14 2" xfId="7369" xr:uid="{D036324F-A512-41DE-8CB4-4A30DFD0A64B}"/>
    <cellStyle name="Normal 2 2 4 2 14 2 2" xfId="9009" xr:uid="{0EFB9FEC-18C5-415D-A77A-4733FCC03A5F}"/>
    <cellStyle name="Normal 2 2 4 2 14 3" xfId="8248" xr:uid="{25B122A5-64C9-4E91-A2F9-32CEE82CB2E4}"/>
    <cellStyle name="Normal 2 2 4 2 15" xfId="6600" xr:uid="{DFFED602-02AF-4A3F-9643-BB1732C0432D}"/>
    <cellStyle name="Normal 2 2 4 2 15 2" xfId="7370" xr:uid="{B8EFA6AE-B631-4A3F-AC74-A7551762DE33}"/>
    <cellStyle name="Normal 2 2 4 2 15 2 2" xfId="9010" xr:uid="{13EEC8CB-CF0A-43BD-B09D-14C17727FC98}"/>
    <cellStyle name="Normal 2 2 4 2 15 3" xfId="8249" xr:uid="{4C5F393F-1DE5-4B77-9076-E4478C207C9F}"/>
    <cellStyle name="Normal 2 2 4 2 16" xfId="6378" xr:uid="{F2F62F41-3E96-4BC8-B3EA-5BAA02FADD99}"/>
    <cellStyle name="Normal 2 2 4 2 16 2" xfId="7371" xr:uid="{F5140E96-0A37-486D-AF05-7B65052ECA3B}"/>
    <cellStyle name="Normal 2 2 4 2 16 2 2" xfId="9011" xr:uid="{33E81B51-138F-44C3-A1C2-AF31498A8E9D}"/>
    <cellStyle name="Normal 2 2 4 2 16 3" xfId="8085" xr:uid="{7B550672-C5DC-43CC-AC70-F14091A241F3}"/>
    <cellStyle name="Normal 2 2 4 2 17" xfId="7050" xr:uid="{45183578-D3FD-4192-AF52-C0B1BB285B12}"/>
    <cellStyle name="Normal 2 2 4 2 17 2" xfId="8690" xr:uid="{4C2C8ACD-6B8B-479A-819D-68C0B485C396}"/>
    <cellStyle name="Normal 2 2 4 2 18" xfId="7873" xr:uid="{1F2F76A1-DC22-427F-AF85-A18B0D871685}"/>
    <cellStyle name="Normal 2 2 4 2 2" xfId="5395" xr:uid="{B44F59E3-37D7-41D7-BDF8-500B5158CEA4}"/>
    <cellStyle name="Normal 2 2 4 2 2 2" xfId="6601" xr:uid="{3D4F0AC1-4EB8-40C5-9DC6-78A331E04AE8}"/>
    <cellStyle name="Normal 2 2 4 2 2 2 2" xfId="7372" xr:uid="{D672E2A3-36DA-4B91-92C4-0FEDE5845F30}"/>
    <cellStyle name="Normal 2 2 4 2 2 2 2 2" xfId="9012" xr:uid="{0070F8D4-241B-473B-B5A9-0F0B4E7A9F0C}"/>
    <cellStyle name="Normal 2 2 4 2 2 2 3" xfId="8250" xr:uid="{684FC819-6ADB-44CB-9F5E-DBE141B5F964}"/>
    <cellStyle name="Normal 2 2 4 2 2 3" xfId="6602" xr:uid="{A16265CE-499B-4D3E-8E2D-21ABC3DBD182}"/>
    <cellStyle name="Normal 2 2 4 2 2 3 2" xfId="7373" xr:uid="{6585303D-3AFA-40C6-9CA7-A92A4D4B97AB}"/>
    <cellStyle name="Normal 2 2 4 2 2 3 2 2" xfId="9013" xr:uid="{76195C7E-0AEB-4F8C-A5BC-69252726E202}"/>
    <cellStyle name="Normal 2 2 4 2 2 3 3" xfId="8251" xr:uid="{6A81D9D6-FB21-4469-8CE3-0B7DD0F525C5}"/>
    <cellStyle name="Normal 2 2 4 2 2 4" xfId="6383" xr:uid="{F782F336-58B0-4310-BF9D-287C0E38E167}"/>
    <cellStyle name="Normal 2 2 4 2 2 4 2" xfId="7374" xr:uid="{6CEF78C1-3885-426F-9C3E-E44084D4DF7E}"/>
    <cellStyle name="Normal 2 2 4 2 2 4 2 2" xfId="9014" xr:uid="{5B4F2BED-198E-41EA-A87F-7189B66C4121}"/>
    <cellStyle name="Normal 2 2 4 2 2 4 3" xfId="8090" xr:uid="{FD2CFE51-70A8-45AD-AD4D-71413F7481D3}"/>
    <cellStyle name="Normal 2 2 4 2 2 5" xfId="7055" xr:uid="{635177F6-453B-49F7-9EF0-A7B8047BE26F}"/>
    <cellStyle name="Normal 2 2 4 2 2 5 2" xfId="8695" xr:uid="{5249F32E-9B00-4858-890F-22DD409BFE14}"/>
    <cellStyle name="Normal 2 2 4 2 2 6" xfId="7878" xr:uid="{01E81F6B-7256-4551-93D1-0965F92E1600}"/>
    <cellStyle name="Normal 2 2 4 2 3" xfId="5396" xr:uid="{F744C104-BE05-4490-8BC8-6B7B713931ED}"/>
    <cellStyle name="Normal 2 2 4 2 3 2" xfId="6603" xr:uid="{2154F893-A68E-4A20-B897-9AFAC3D552FF}"/>
    <cellStyle name="Normal 2 2 4 2 3 2 2" xfId="7375" xr:uid="{62DF2CAE-9E78-4C31-A5F2-3F0F3DAB5B92}"/>
    <cellStyle name="Normal 2 2 4 2 3 2 2 2" xfId="9015" xr:uid="{6B8429EC-D5B0-4014-A5E4-4311278D692F}"/>
    <cellStyle name="Normal 2 2 4 2 3 2 3" xfId="8252" xr:uid="{5805F1DC-1130-411D-85AC-27D989815DE9}"/>
    <cellStyle name="Normal 2 2 4 2 3 3" xfId="6604" xr:uid="{CEAC5071-5839-45A1-8283-FC7AB58AC3D5}"/>
    <cellStyle name="Normal 2 2 4 2 3 3 2" xfId="7376" xr:uid="{7101E1EA-86C5-4447-A2BB-9995B3992CBC}"/>
    <cellStyle name="Normal 2 2 4 2 3 3 2 2" xfId="9016" xr:uid="{F4599212-3037-4018-83A8-9D8C0E8531FC}"/>
    <cellStyle name="Normal 2 2 4 2 3 3 3" xfId="8253" xr:uid="{03A291C6-789A-4624-8E9E-9CD6105972BA}"/>
    <cellStyle name="Normal 2 2 4 2 3 4" xfId="6384" xr:uid="{5DBDDBBA-83CA-4293-827F-893F93324D6A}"/>
    <cellStyle name="Normal 2 2 4 2 3 4 2" xfId="7377" xr:uid="{D8B1AE62-A448-4668-A0C9-F462AB2988EE}"/>
    <cellStyle name="Normal 2 2 4 2 3 4 2 2" xfId="9017" xr:uid="{E1729C33-7383-4AE3-A37D-26706CE562FD}"/>
    <cellStyle name="Normal 2 2 4 2 3 4 3" xfId="8091" xr:uid="{C709CC9C-953B-413D-90BD-575271DE250E}"/>
    <cellStyle name="Normal 2 2 4 2 3 5" xfId="7056" xr:uid="{8323E907-401D-4E01-9041-4041BD89C290}"/>
    <cellStyle name="Normal 2 2 4 2 3 5 2" xfId="8696" xr:uid="{FE5D12B6-6EA8-4B41-9733-ABED6214F3FE}"/>
    <cellStyle name="Normal 2 2 4 2 3 6" xfId="7879" xr:uid="{47B714DF-193C-4E38-AFE2-04F969046766}"/>
    <cellStyle name="Normal 2 2 4 2 4" xfId="5397" xr:uid="{FEAB043A-3B0A-4B21-83BA-570D5D33ED04}"/>
    <cellStyle name="Normal 2 2 4 2 4 2" xfId="6605" xr:uid="{F676501C-85CB-4F58-909B-CEC9A77F22F9}"/>
    <cellStyle name="Normal 2 2 4 2 4 2 2" xfId="7378" xr:uid="{0ADD8EEE-C706-4CAC-A2FD-1F756596B8DE}"/>
    <cellStyle name="Normal 2 2 4 2 4 2 2 2" xfId="9018" xr:uid="{5FC3D0F1-B17E-4ACA-A83D-CA08D2A894FB}"/>
    <cellStyle name="Normal 2 2 4 2 4 2 3" xfId="8254" xr:uid="{FA57B122-F6DF-49DE-927B-EE8728833785}"/>
    <cellStyle name="Normal 2 2 4 2 4 3" xfId="6606" xr:uid="{16185268-09A1-43F6-B63E-2FF170B41A78}"/>
    <cellStyle name="Normal 2 2 4 2 4 3 2" xfId="7379" xr:uid="{E0312E57-4A26-4031-8757-15DCE4025B7F}"/>
    <cellStyle name="Normal 2 2 4 2 4 3 2 2" xfId="9019" xr:uid="{54D5C47E-6131-4539-BEF1-F10C8A438233}"/>
    <cellStyle name="Normal 2 2 4 2 4 3 3" xfId="8255" xr:uid="{7A47C167-8C14-4DE3-B5CC-D8F57A38D4BB}"/>
    <cellStyle name="Normal 2 2 4 2 4 4" xfId="6385" xr:uid="{BE5B2F88-A0C8-4B97-9EBB-FA62837FB94C}"/>
    <cellStyle name="Normal 2 2 4 2 4 4 2" xfId="7380" xr:uid="{02504272-DE37-470D-B38B-F7E5DA4B62E9}"/>
    <cellStyle name="Normal 2 2 4 2 4 4 2 2" xfId="9020" xr:uid="{B9041554-4972-4765-9DB1-8BAAF944D8F0}"/>
    <cellStyle name="Normal 2 2 4 2 4 4 3" xfId="8092" xr:uid="{0195DA49-C340-44C6-A5F2-287C5843BE44}"/>
    <cellStyle name="Normal 2 2 4 2 4 5" xfId="7057" xr:uid="{B11F903E-7CA8-4CEF-AFD2-711286F61648}"/>
    <cellStyle name="Normal 2 2 4 2 4 5 2" xfId="8697" xr:uid="{4DA45FFC-F80E-418D-B33A-1592A9F9E3CB}"/>
    <cellStyle name="Normal 2 2 4 2 4 6" xfId="7880" xr:uid="{2112E552-B7EA-4095-B7A8-A5CA7EC59C91}"/>
    <cellStyle name="Normal 2 2 4 2 5" xfId="5398" xr:uid="{DC284A58-2E99-49F6-8F9D-C08DD512BFC0}"/>
    <cellStyle name="Normal 2 2 4 2 5 2" xfId="6607" xr:uid="{1C7D1CAC-1DFB-444A-B831-2704119AFB24}"/>
    <cellStyle name="Normal 2 2 4 2 5 2 2" xfId="7381" xr:uid="{1EA39EE3-50AF-437C-B21F-4FB9302948CA}"/>
    <cellStyle name="Normal 2 2 4 2 5 2 2 2" xfId="9021" xr:uid="{BA25AB2F-528F-40EB-8AB3-E20DCAC82CD8}"/>
    <cellStyle name="Normal 2 2 4 2 5 2 3" xfId="8256" xr:uid="{513DD829-FCD5-4294-B860-7B47FA8BB818}"/>
    <cellStyle name="Normal 2 2 4 2 5 3" xfId="6608" xr:uid="{635DA9BA-B6E0-4C00-9B84-F52DEED0298D}"/>
    <cellStyle name="Normal 2 2 4 2 5 3 2" xfId="7382" xr:uid="{EE2FFE47-464F-4266-8C82-3729D11BD28C}"/>
    <cellStyle name="Normal 2 2 4 2 5 3 2 2" xfId="9022" xr:uid="{7EE7DB0F-8EDB-4228-A828-9630B9EC4D88}"/>
    <cellStyle name="Normal 2 2 4 2 5 3 3" xfId="8257" xr:uid="{8B1CEF00-7334-4989-9009-7333532DA92D}"/>
    <cellStyle name="Normal 2 2 4 2 5 4" xfId="6386" xr:uid="{F2FF0584-26C0-442F-BE38-95F317A7775D}"/>
    <cellStyle name="Normal 2 2 4 2 5 4 2" xfId="7383" xr:uid="{D1ECB362-5365-4001-83BE-8F35DD746EDD}"/>
    <cellStyle name="Normal 2 2 4 2 5 4 2 2" xfId="9023" xr:uid="{2E5F2C5B-B67A-42CF-A57D-2FDBF003DE87}"/>
    <cellStyle name="Normal 2 2 4 2 5 4 3" xfId="8093" xr:uid="{E5D4F303-C002-4656-A36A-CFAD2FD2B203}"/>
    <cellStyle name="Normal 2 2 4 2 5 5" xfId="7058" xr:uid="{0B545D17-3026-4B50-9C07-1093552A855F}"/>
    <cellStyle name="Normal 2 2 4 2 5 5 2" xfId="8698" xr:uid="{4A32B138-B8B9-4B41-8788-94C9432767E7}"/>
    <cellStyle name="Normal 2 2 4 2 5 6" xfId="7881" xr:uid="{6D3700D3-6207-4C23-9F97-5FD4B8B293A8}"/>
    <cellStyle name="Normal 2 2 4 2 6" xfId="5399" xr:uid="{3C12658D-6C91-4565-BF7E-E2793EE7805C}"/>
    <cellStyle name="Normal 2 2 4 2 6 2" xfId="6609" xr:uid="{5CAA2F8E-3EAB-45F0-B6F3-24F34FFCA0EC}"/>
    <cellStyle name="Normal 2 2 4 2 6 2 2" xfId="7384" xr:uid="{AE7EF73E-BF40-4C45-827E-FFF6B608B1F6}"/>
    <cellStyle name="Normal 2 2 4 2 6 2 2 2" xfId="9024" xr:uid="{1F3CC2DF-9B9C-4C73-AD07-0F9FDC2F70A3}"/>
    <cellStyle name="Normal 2 2 4 2 6 2 3" xfId="8258" xr:uid="{CA9E7B09-F7B6-44ED-8B0C-853E7D7BC53C}"/>
    <cellStyle name="Normal 2 2 4 2 6 3" xfId="6610" xr:uid="{BF71D341-2EA8-43DD-BB9B-799A9D3EE087}"/>
    <cellStyle name="Normal 2 2 4 2 6 3 2" xfId="7385" xr:uid="{04D3A085-12B9-45AD-9D32-50B992F34885}"/>
    <cellStyle name="Normal 2 2 4 2 6 3 2 2" xfId="9025" xr:uid="{AFF472CC-7838-45C5-B156-2610A32AB32B}"/>
    <cellStyle name="Normal 2 2 4 2 6 3 3" xfId="8259" xr:uid="{64FF07CF-7BDA-4243-8483-52A1B20B0185}"/>
    <cellStyle name="Normal 2 2 4 2 6 4" xfId="6387" xr:uid="{B4B8D9E4-2D90-49CF-90F7-62E51A07239A}"/>
    <cellStyle name="Normal 2 2 4 2 6 4 2" xfId="7386" xr:uid="{4DC1EDB5-D00D-4EF1-BD1E-27396C054046}"/>
    <cellStyle name="Normal 2 2 4 2 6 4 2 2" xfId="9026" xr:uid="{03DB477C-12F0-4F2E-8211-4505A76DED97}"/>
    <cellStyle name="Normal 2 2 4 2 6 4 3" xfId="8094" xr:uid="{0357788B-EAC9-455C-8D44-407F17C281B9}"/>
    <cellStyle name="Normal 2 2 4 2 6 5" xfId="7059" xr:uid="{E7852D48-838A-49A1-920E-C9272AA3A709}"/>
    <cellStyle name="Normal 2 2 4 2 6 5 2" xfId="8699" xr:uid="{6E9F5B18-79D4-4ADB-ABA2-98DBDFD277A5}"/>
    <cellStyle name="Normal 2 2 4 2 6 6" xfId="7882" xr:uid="{D21EA493-4622-43E1-9FCD-6CFC5E8AC941}"/>
    <cellStyle name="Normal 2 2 4 2 7" xfId="5400" xr:uid="{F951D2B8-3C7D-45D4-BC54-D50230555DE8}"/>
    <cellStyle name="Normal 2 2 4 2 7 2" xfId="6611" xr:uid="{243E823C-E388-4A49-989E-ED5813527D5A}"/>
    <cellStyle name="Normal 2 2 4 2 7 2 2" xfId="7387" xr:uid="{56CFBE3D-7BB5-435D-9601-1B6666767F1A}"/>
    <cellStyle name="Normal 2 2 4 2 7 2 2 2" xfId="9027" xr:uid="{A90076BD-9DF2-40E3-99AB-87BE66725107}"/>
    <cellStyle name="Normal 2 2 4 2 7 2 3" xfId="8260" xr:uid="{CBE2A8D2-47E0-4DCD-BC37-9556120D7EF8}"/>
    <cellStyle name="Normal 2 2 4 2 7 3" xfId="6612" xr:uid="{91C6AC92-565B-46DF-A71B-03C2AA926589}"/>
    <cellStyle name="Normal 2 2 4 2 7 3 2" xfId="7388" xr:uid="{02617EE7-A2BA-46AF-B326-DE07AEAB15A2}"/>
    <cellStyle name="Normal 2 2 4 2 7 3 2 2" xfId="9028" xr:uid="{8FE482DE-2047-49A4-AC3A-B8EA7A5144A8}"/>
    <cellStyle name="Normal 2 2 4 2 7 3 3" xfId="8261" xr:uid="{AAF80F39-8B2D-4395-9D9C-0FECBB28B056}"/>
    <cellStyle name="Normal 2 2 4 2 7 4" xfId="6388" xr:uid="{76C6B3AB-B97C-4010-B422-5AEA74CEBFA1}"/>
    <cellStyle name="Normal 2 2 4 2 7 4 2" xfId="7389" xr:uid="{B99B46BD-DE66-44C9-A100-20A242F4F5CE}"/>
    <cellStyle name="Normal 2 2 4 2 7 4 2 2" xfId="9029" xr:uid="{FA264E08-C25D-4912-9AB0-7E33FE9C874F}"/>
    <cellStyle name="Normal 2 2 4 2 7 4 3" xfId="8095" xr:uid="{5F0B9D73-2E8F-4BA4-B8FD-152A77B7212A}"/>
    <cellStyle name="Normal 2 2 4 2 7 5" xfId="7060" xr:uid="{692FDB15-F9A0-42CD-84E6-74DD16EFFAD8}"/>
    <cellStyle name="Normal 2 2 4 2 7 5 2" xfId="8700" xr:uid="{91608055-1B24-425D-B48A-E6BC78FC50AD}"/>
    <cellStyle name="Normal 2 2 4 2 7 6" xfId="7883" xr:uid="{FA24DDB9-28E0-47A7-8BA1-3EC2AE05EF6E}"/>
    <cellStyle name="Normal 2 2 4 2 8" xfId="5401" xr:uid="{6C62AEFA-6301-4925-8D4A-06FA1F602999}"/>
    <cellStyle name="Normal 2 2 4 2 8 2" xfId="6613" xr:uid="{90E9606E-50FC-4251-80AA-617252C36182}"/>
    <cellStyle name="Normal 2 2 4 2 8 2 2" xfId="7390" xr:uid="{CFCD4FCE-7632-4FAE-B199-6DC2D6D51632}"/>
    <cellStyle name="Normal 2 2 4 2 8 2 2 2" xfId="9030" xr:uid="{47077008-E918-4410-9410-1C181AC7AA19}"/>
    <cellStyle name="Normal 2 2 4 2 8 2 3" xfId="8262" xr:uid="{055C17DF-991F-452F-B13C-D79350B78C23}"/>
    <cellStyle name="Normal 2 2 4 2 8 3" xfId="6614" xr:uid="{5CD1D122-2C6B-4804-B5A4-D41AB3AB3CCC}"/>
    <cellStyle name="Normal 2 2 4 2 8 3 2" xfId="7391" xr:uid="{16F21B14-5171-43EC-8BBA-580932B6B795}"/>
    <cellStyle name="Normal 2 2 4 2 8 3 2 2" xfId="9031" xr:uid="{A5DF1439-B88F-4BAA-A32A-C53878255382}"/>
    <cellStyle name="Normal 2 2 4 2 8 3 3" xfId="8263" xr:uid="{1CC4D704-496C-47DB-93AF-371CB61569E8}"/>
    <cellStyle name="Normal 2 2 4 2 8 4" xfId="6389" xr:uid="{0AD0D6F1-9E52-4F3A-A6D4-932D9676364F}"/>
    <cellStyle name="Normal 2 2 4 2 8 4 2" xfId="7392" xr:uid="{59185EC3-5AE5-4D19-A8CF-E8DE42F6EDF7}"/>
    <cellStyle name="Normal 2 2 4 2 8 4 2 2" xfId="9032" xr:uid="{FB2FD5FC-FB38-46D1-9970-9538269D76D1}"/>
    <cellStyle name="Normal 2 2 4 2 8 4 3" xfId="8096" xr:uid="{4DE0141B-1A44-4B42-96C8-E81BABBA14B3}"/>
    <cellStyle name="Normal 2 2 4 2 8 5" xfId="7061" xr:uid="{33056BA4-B778-4D97-98CE-C0820BAAEAC5}"/>
    <cellStyle name="Normal 2 2 4 2 8 5 2" xfId="8701" xr:uid="{103137F5-1F0F-461A-8FF7-0169CB33A5F4}"/>
    <cellStyle name="Normal 2 2 4 2 8 6" xfId="7884" xr:uid="{D7FA5B80-9BC0-48C3-AA14-C9D7702E7C10}"/>
    <cellStyle name="Normal 2 2 4 2 9" xfId="5402" xr:uid="{FAAE7FAE-6DB5-44BB-B419-32E4BA7DCE72}"/>
    <cellStyle name="Normal 2 2 4 2 9 2" xfId="6615" xr:uid="{A1A7745F-E029-43BF-8EEC-74590F0894B5}"/>
    <cellStyle name="Normal 2 2 4 2 9 2 2" xfId="7393" xr:uid="{FC7EF517-D49C-4703-BB37-A9667821A1BB}"/>
    <cellStyle name="Normal 2 2 4 2 9 2 2 2" xfId="9033" xr:uid="{0F2B7F1A-3236-44F1-A051-F653CBF6B5A6}"/>
    <cellStyle name="Normal 2 2 4 2 9 2 3" xfId="8264" xr:uid="{9FF5EDD5-8198-43CA-8EA5-1A959D190E70}"/>
    <cellStyle name="Normal 2 2 4 2 9 3" xfId="6616" xr:uid="{25A13CCF-71C2-4986-84BB-E71329FE05C0}"/>
    <cellStyle name="Normal 2 2 4 2 9 3 2" xfId="7394" xr:uid="{296A99C1-4430-479F-8DF3-AE16F40D12A5}"/>
    <cellStyle name="Normal 2 2 4 2 9 3 2 2" xfId="9034" xr:uid="{9A364425-CBBF-4EA3-8FFF-C08B8AF816AB}"/>
    <cellStyle name="Normal 2 2 4 2 9 3 3" xfId="8265" xr:uid="{DEB4108C-715B-46A2-8BF3-8F17466E7936}"/>
    <cellStyle name="Normal 2 2 4 2 9 4" xfId="6390" xr:uid="{E0366CE0-3315-4EB8-B264-79D77976A41D}"/>
    <cellStyle name="Normal 2 2 4 2 9 4 2" xfId="7395" xr:uid="{F7620AAE-7B16-4E96-BA27-6B1AF2084F25}"/>
    <cellStyle name="Normal 2 2 4 2 9 4 2 2" xfId="9035" xr:uid="{4D39B1DB-9D53-4920-96B3-1000EBF61F3E}"/>
    <cellStyle name="Normal 2 2 4 2 9 4 3" xfId="8097" xr:uid="{27117F61-9A28-4486-87B3-D58150B9DC15}"/>
    <cellStyle name="Normal 2 2 4 2 9 5" xfId="7062" xr:uid="{58F48061-01C0-4902-98DF-9DEF5C7DA3CE}"/>
    <cellStyle name="Normal 2 2 4 2 9 5 2" xfId="8702" xr:uid="{B06EC427-948F-4865-B11F-5CD0DD70BB93}"/>
    <cellStyle name="Normal 2 2 4 2 9 6" xfId="7885" xr:uid="{B5928E4B-3029-4D5F-ABFC-FFE6E3B29BC0}"/>
    <cellStyle name="Normal 2 2 4 3" xfId="5403" xr:uid="{1D15AC77-BC05-40D8-A363-A41A8340397B}"/>
    <cellStyle name="Normal 2 2 4 3 2" xfId="19778" xr:uid="{9613263A-7C22-4EDF-9BC8-FEC65BA906CA}"/>
    <cellStyle name="Normal 2 2 4 4" xfId="5404" xr:uid="{581807D3-59AD-4DC0-BCA4-6B7807DCA9B1}"/>
    <cellStyle name="Normal 2 2 4 4 2" xfId="19779" xr:uid="{65DECC52-452B-48EB-87B8-6F16466EBF9B}"/>
    <cellStyle name="Normal 2 2 4 5" xfId="5405" xr:uid="{014BB984-2C82-4A0A-9CFA-5E5737D580ED}"/>
    <cellStyle name="Normal 2 2 4 5 2" xfId="19780" xr:uid="{51852574-9038-43E9-A2CC-A7E655A61671}"/>
    <cellStyle name="Normal 2 2 4 6" xfId="5406" xr:uid="{AD29387D-7E21-4F4B-9A5D-35F7754D4581}"/>
    <cellStyle name="Normal 2 2 4 6 2" xfId="19781" xr:uid="{2598F73E-2B48-477B-98F9-F91BADF093D2}"/>
    <cellStyle name="Normal 2 2 4 7" xfId="5407" xr:uid="{BEF5F3CA-0AED-4DA3-83DB-0E55C133F429}"/>
    <cellStyle name="Normal 2 2 4 7 2" xfId="19782" xr:uid="{85D01E2C-46E5-450A-B501-229778C77E86}"/>
    <cellStyle name="Normal 2 2 4 8" xfId="5408" xr:uid="{937E97D6-2A30-49B3-B642-C734763A0B93}"/>
    <cellStyle name="Normal 2 2 4 8 2" xfId="19783" xr:uid="{F568EBF3-3217-450D-825D-CAFDE72769D4}"/>
    <cellStyle name="Normal 2 2 4 9" xfId="5409" xr:uid="{52BAADA0-7476-4E64-A369-A74A12300A9B}"/>
    <cellStyle name="Normal 2 2 4 9 2" xfId="19784" xr:uid="{ADB780B9-0E30-4602-BC30-46E6046E4BA8}"/>
    <cellStyle name="Normal 2 2 5" xfId="5410" xr:uid="{9E512DA0-658B-40F1-9A5B-78FB380502DA}"/>
    <cellStyle name="Normal 2 2 5 2" xfId="6617" xr:uid="{E7CCBC60-EE31-40D9-A9F8-17EEA797969B}"/>
    <cellStyle name="Normal 2 2 5 2 2" xfId="7396" xr:uid="{AB2FAA0E-CC92-42A5-B851-FA349CDDD994}"/>
    <cellStyle name="Normal 2 2 5 2 2 2" xfId="9036" xr:uid="{B1A25DA2-C26B-4808-9252-50B5E1A5BA64}"/>
    <cellStyle name="Normal 2 2 5 2 3" xfId="8266" xr:uid="{75A641D4-1443-43A5-9DBB-829E60D64B49}"/>
    <cellStyle name="Normal 2 2 5 3" xfId="6618" xr:uid="{E737077B-1AF6-4E85-90F1-B207B44A033B}"/>
    <cellStyle name="Normal 2 2 5 3 2" xfId="7397" xr:uid="{33AB44D8-81EB-4EE6-900C-7B0041C42136}"/>
    <cellStyle name="Normal 2 2 5 3 2 2" xfId="9037" xr:uid="{6B271AC0-ED29-46B3-831B-CE1B1F215FCB}"/>
    <cellStyle name="Normal 2 2 5 3 3" xfId="8267" xr:uid="{A046C6DE-58CD-4FE4-83D7-7BE5A44EF40B}"/>
    <cellStyle name="Normal 2 2 5 4" xfId="6391" xr:uid="{EF526AE1-C456-4E6A-8B51-4F5324F6D645}"/>
    <cellStyle name="Normal 2 2 5 4 2" xfId="7398" xr:uid="{22CF676B-681E-4920-89AE-B4F0BF9482BD}"/>
    <cellStyle name="Normal 2 2 5 4 2 2" xfId="9038" xr:uid="{CBB928CD-2011-47BA-AC1B-9B6219D8105E}"/>
    <cellStyle name="Normal 2 2 5 4 3" xfId="8098" xr:uid="{5BC0EB00-C232-4BB5-9528-850AF90F0E3C}"/>
    <cellStyle name="Normal 2 2 5 5" xfId="7063" xr:uid="{CB08425A-BD6A-4130-90EF-CA4E09B7C83B}"/>
    <cellStyle name="Normal 2 2 5 5 2" xfId="8703" xr:uid="{5B12E557-5C8C-4970-908E-EF7BC68516DB}"/>
    <cellStyle name="Normal 2 2 5 6" xfId="7886" xr:uid="{DCDB2CF1-383C-40AF-A418-9DEABF4CE61B}"/>
    <cellStyle name="Normal 2 2 6" xfId="5411" xr:uid="{6A9AD055-533C-4B23-B0AE-FD408187F08D}"/>
    <cellStyle name="Normal 2 2 6 2" xfId="6619" xr:uid="{031B8AF9-8506-422F-A436-30AF55FD32A8}"/>
    <cellStyle name="Normal 2 2 6 2 2" xfId="7399" xr:uid="{9E0EDECF-D391-4E43-B625-F6247C3E09E6}"/>
    <cellStyle name="Normal 2 2 6 2 2 2" xfId="9039" xr:uid="{E6311F1F-E25C-4F73-BD3C-4D9A909B2A90}"/>
    <cellStyle name="Normal 2 2 6 2 3" xfId="8268" xr:uid="{99309F96-F330-4F6B-A34F-6EF496762C99}"/>
    <cellStyle name="Normal 2 2 6 3" xfId="6620" xr:uid="{5EA15EBE-7842-4C17-A860-4E3C05EE2F19}"/>
    <cellStyle name="Normal 2 2 6 3 2" xfId="7400" xr:uid="{2C9423AF-F28A-4483-B675-BC30253D92C0}"/>
    <cellStyle name="Normal 2 2 6 3 2 2" xfId="9040" xr:uid="{665A54C5-D454-4DE6-BBE0-19798E3F4A0B}"/>
    <cellStyle name="Normal 2 2 6 3 3" xfId="8269" xr:uid="{9E62AB2A-ACA0-4869-8957-88919553358B}"/>
    <cellStyle name="Normal 2 2 6 4" xfId="6392" xr:uid="{515B2E91-40A8-4F34-8DAA-1625451CAAD0}"/>
    <cellStyle name="Normal 2 2 6 4 2" xfId="7401" xr:uid="{B0EC3334-5C63-4641-85AD-CD0FBF6D48BE}"/>
    <cellStyle name="Normal 2 2 6 4 2 2" xfId="9041" xr:uid="{DECA5B7D-8E1B-4772-8F05-6F9C89055066}"/>
    <cellStyle name="Normal 2 2 6 4 3" xfId="8099" xr:uid="{180DD63F-FB78-46B8-AB1A-340890B6DB6B}"/>
    <cellStyle name="Normal 2 2 6 5" xfId="7064" xr:uid="{95ED9A7D-65E5-4AFF-B4FF-4322FEDB2AB7}"/>
    <cellStyle name="Normal 2 2 6 5 2" xfId="8704" xr:uid="{08C2C43B-9718-4E5A-91CB-9C59DD414D07}"/>
    <cellStyle name="Normal 2 2 6 6" xfId="7887" xr:uid="{45A99203-D846-4231-A4E4-4F933D147417}"/>
    <cellStyle name="Normal 2 2 7" xfId="5412" xr:uid="{F62A7185-88EC-4B5C-A922-8883F35AA911}"/>
    <cellStyle name="Normal 2 2 7 2" xfId="6621" xr:uid="{6EEC3D34-1110-455D-BE21-BD6A8580FC76}"/>
    <cellStyle name="Normal 2 2 7 2 2" xfId="7402" xr:uid="{42947F77-5B29-41F4-9418-FA8EF1E7FA3C}"/>
    <cellStyle name="Normal 2 2 7 2 2 2" xfId="9042" xr:uid="{47B8B560-A18B-47DB-BF70-2C3BA295A4E5}"/>
    <cellStyle name="Normal 2 2 7 2 3" xfId="8270" xr:uid="{9B488472-21F0-4D88-B6AB-0C0172CEF1EF}"/>
    <cellStyle name="Normal 2 2 7 3" xfId="6622" xr:uid="{BCEBE6A1-58C9-4626-BE90-B60C58A2B17A}"/>
    <cellStyle name="Normal 2 2 7 3 2" xfId="7403" xr:uid="{7EEA6E14-4069-4523-825D-37E30E226BA6}"/>
    <cellStyle name="Normal 2 2 7 3 2 2" xfId="9043" xr:uid="{21D4D23D-AFFD-4C56-946D-74E6A9A32621}"/>
    <cellStyle name="Normal 2 2 7 3 3" xfId="8271" xr:uid="{0AE4074A-1A2C-4D95-A7A1-65F642397C5A}"/>
    <cellStyle name="Normal 2 2 7 4" xfId="6393" xr:uid="{69479BE0-395E-477B-A8CE-FB4CF95E0F65}"/>
    <cellStyle name="Normal 2 2 7 4 2" xfId="7404" xr:uid="{B614F8DD-90A6-47A2-9E2A-902AC0C30E69}"/>
    <cellStyle name="Normal 2 2 7 4 2 2" xfId="9044" xr:uid="{57DFB961-F5A6-4F4C-BFFA-C67EDC16BE36}"/>
    <cellStyle name="Normal 2 2 7 4 3" xfId="8100" xr:uid="{B8762940-456D-46E1-AB9E-5AC0B1D4E21F}"/>
    <cellStyle name="Normal 2 2 7 5" xfId="7065" xr:uid="{BA8538F6-282D-4F98-8AE5-12785E57A607}"/>
    <cellStyle name="Normal 2 2 7 5 2" xfId="8705" xr:uid="{FADA085D-0A3A-40D7-938F-983AB497AD19}"/>
    <cellStyle name="Normal 2 2 7 6" xfId="7888" xr:uid="{FCF4B5A8-512F-4AD3-B674-EB87BF823128}"/>
    <cellStyle name="Normal 2 2 8" xfId="5413" xr:uid="{738CB9A8-A979-4AE4-A63C-B46C6E12A40A}"/>
    <cellStyle name="Normal 2 2 8 2" xfId="5414" xr:uid="{D716B470-8773-4056-AE12-9AB13CE8E7D8}"/>
    <cellStyle name="Normal 2 2 8 2 2" xfId="6623" xr:uid="{619DD7CC-2AF7-41C2-B54A-3583654FD1FD}"/>
    <cellStyle name="Normal 2 2 8 2 2 2" xfId="7405" xr:uid="{5108C2C3-2A11-4CB8-96A5-8BF42F5E0D80}"/>
    <cellStyle name="Normal 2 2 8 2 2 2 2" xfId="9045" xr:uid="{E069341F-1027-49EF-BD83-1026C4386FB2}"/>
    <cellStyle name="Normal 2 2 8 2 2 3" xfId="8272" xr:uid="{55C89CF4-21B1-48A2-955E-76869AE1702B}"/>
    <cellStyle name="Normal 2 2 8 2 3" xfId="6624" xr:uid="{2272E417-A51B-4A0F-98F0-F02E7B785263}"/>
    <cellStyle name="Normal 2 2 8 2 3 2" xfId="7406" xr:uid="{C76C773D-9447-40D0-9D02-83F01380427C}"/>
    <cellStyle name="Normal 2 2 8 2 3 2 2" xfId="9046" xr:uid="{1615B68A-0AAB-4789-BEFD-105619EBB99F}"/>
    <cellStyle name="Normal 2 2 8 2 3 3" xfId="8273" xr:uid="{C427DEE5-75D1-48AD-8A92-638826D4737F}"/>
    <cellStyle name="Normal 2 2 8 2 4" xfId="6394" xr:uid="{E3E7C1F5-D515-46C6-9380-1A2642D9FDE5}"/>
    <cellStyle name="Normal 2 2 8 2 4 2" xfId="7407" xr:uid="{7E2F3EAC-022E-475B-84ED-A70B52C3D9EF}"/>
    <cellStyle name="Normal 2 2 8 2 4 2 2" xfId="9047" xr:uid="{76266D18-1908-4D15-8534-F6E4BAF8E669}"/>
    <cellStyle name="Normal 2 2 8 2 4 3" xfId="8101" xr:uid="{164860E3-ED74-4451-9B8B-E215BBEDC7E7}"/>
    <cellStyle name="Normal 2 2 8 2 5" xfId="7066" xr:uid="{0443283B-BC59-40DF-9C88-83060C4687B0}"/>
    <cellStyle name="Normal 2 2 8 2 5 2" xfId="8706" xr:uid="{43BC5D9D-447F-46FA-A86E-28749E0F867C}"/>
    <cellStyle name="Normal 2 2 8 2 6" xfId="7889" xr:uid="{AC374BE6-C0FF-4DAE-8F14-E98088566EFE}"/>
    <cellStyle name="Normal 2 2 8 3" xfId="19785" xr:uid="{0EDB28A5-C747-449E-B87B-88ABF48AC711}"/>
    <cellStyle name="Normal 2 2 9" xfId="5415" xr:uid="{21536725-729F-4390-8404-B4143D05C57A}"/>
    <cellStyle name="Normal 2 2 9 2" xfId="19786" xr:uid="{A36AB8D4-CF49-408D-B05A-BC3A21850E50}"/>
    <cellStyle name="Normal 2 20" xfId="5416" xr:uid="{F9F56099-945B-4805-95AE-B4C2A66F496F}"/>
    <cellStyle name="Normal 2 20 2" xfId="19787" xr:uid="{417D3FA7-E86F-4057-9ED8-D18670B8F2BC}"/>
    <cellStyle name="Normal 2 21" xfId="5417" xr:uid="{EFD7D27D-5ABD-48D5-BF5E-DEE67CAE30F3}"/>
    <cellStyle name="Normal 2 21 2" xfId="19788" xr:uid="{B92A611A-E785-41D0-A5F7-D435A1910217}"/>
    <cellStyle name="Normal 2 22" xfId="5418" xr:uid="{27F73104-B7F9-41F6-9703-E9B3973794A9}"/>
    <cellStyle name="Normal 2 22 2" xfId="19789" xr:uid="{03D81358-BCBD-4533-BEA4-B2CB7FCFDC15}"/>
    <cellStyle name="Normal 2 23" xfId="5419" xr:uid="{C9D66120-56E6-4428-B6C0-AD88A0BFE0B2}"/>
    <cellStyle name="Normal 2 23 2" xfId="19790" xr:uid="{AA4FDE4E-6596-43BE-8B75-F8A234C4C0AE}"/>
    <cellStyle name="Normal 2 24" xfId="5420" xr:uid="{604E3171-D0C4-4DA2-A6B6-FE0435DDB079}"/>
    <cellStyle name="Normal 2 24 2" xfId="19791" xr:uid="{5E8F66DC-C750-4FB7-B155-F7A726D0C6B2}"/>
    <cellStyle name="Normal 2 25" xfId="5421" xr:uid="{9DAD3ADE-F2B7-4932-846D-14852DB1209F}"/>
    <cellStyle name="Normal 2 25 2" xfId="19792" xr:uid="{22F739AF-DCDA-4DC8-9D60-E865C26C7A1E}"/>
    <cellStyle name="Normal 2 26" xfId="5422" xr:uid="{5E252040-B6BB-4B70-84D4-5E9DCA4DB219}"/>
    <cellStyle name="Normal 2 26 2" xfId="19793" xr:uid="{8858E06D-49EB-4920-9781-008C6FC9968A}"/>
    <cellStyle name="Normal 2 27" xfId="5423" xr:uid="{A4CD3413-AB56-4ADF-8D9B-DB8123F22EA3}"/>
    <cellStyle name="Normal 2 27 2" xfId="19794" xr:uid="{7612EEC9-8E75-4711-A5D8-053AC6D67ACF}"/>
    <cellStyle name="Normal 2 28" xfId="5424" xr:uid="{F7D69BB8-9D32-4D21-BBAF-BEB36F9E26F2}"/>
    <cellStyle name="Normal 2 29" xfId="5425" xr:uid="{E1D9DFF2-ACBA-4F07-AAE2-706180778DEF}"/>
    <cellStyle name="Normal 2 29 10" xfId="5426" xr:uid="{AA23D5E8-08DA-4A06-8E28-A58F19901EE0}"/>
    <cellStyle name="Normal 2 29 11" xfId="5427" xr:uid="{9881AE47-BC85-4AA4-9007-580039A539D2}"/>
    <cellStyle name="Normal 2 29 12" xfId="5428" xr:uid="{633A7D1D-79B8-491E-8B48-57041983F0A4}"/>
    <cellStyle name="Normal 2 29 13" xfId="5429" xr:uid="{430E3B86-D2C1-41D0-8BFD-010C8E00DE0A}"/>
    <cellStyle name="Normal 2 29 14" xfId="5430" xr:uid="{CD886530-4313-4945-B654-557DE54C096E}"/>
    <cellStyle name="Normal 2 29 15" xfId="5431" xr:uid="{0C9C1226-B43A-4762-B430-DC37332E9D49}"/>
    <cellStyle name="Normal 2 29 16" xfId="5432" xr:uid="{9F1E84BD-D98D-4BDD-8825-9ABCF0782F90}"/>
    <cellStyle name="Normal 2 29 17" xfId="5433" xr:uid="{1A701140-A93A-4D31-B860-B0497A5977BA}"/>
    <cellStyle name="Normal 2 29 18" xfId="5434" xr:uid="{EDA1E974-B91C-4801-8F5F-54B1EFA36CAF}"/>
    <cellStyle name="Normal 2 29 19" xfId="5435" xr:uid="{D57C06DA-D34D-4374-AB43-863F7AAA271B}"/>
    <cellStyle name="Normal 2 29 2" xfId="5436" xr:uid="{9B77FE21-B042-45FF-99D0-4B61FCFD3973}"/>
    <cellStyle name="Normal 2 29 20" xfId="5437" xr:uid="{05E9003A-4E97-4D9C-9C87-43A3E4F478EC}"/>
    <cellStyle name="Normal 2 29 21" xfId="5438" xr:uid="{6FB5C3E7-5B10-44E1-BC71-90E601B3AABA}"/>
    <cellStyle name="Normal 2 29 22" xfId="5439" xr:uid="{FB6D14D8-1881-4977-A471-CD0D1FB6ACF7}"/>
    <cellStyle name="Normal 2 29 23" xfId="5440" xr:uid="{398C9BC8-384B-4053-80F0-3A2A5F01B0DA}"/>
    <cellStyle name="Normal 2 29 24" xfId="5441" xr:uid="{256C14DA-9006-4449-8FA5-10C7B62AAF5F}"/>
    <cellStyle name="Normal 2 29 25" xfId="5442" xr:uid="{8EF0844C-C54F-4AE5-BAD7-AD563EAC3E3A}"/>
    <cellStyle name="Normal 2 29 26" xfId="5443" xr:uid="{23C81332-576A-4DF1-B48F-AE5FD5F18F79}"/>
    <cellStyle name="Normal 2 29 27" xfId="5444" xr:uid="{6659A598-C344-4D72-AA4A-38C9F1493CC3}"/>
    <cellStyle name="Normal 2 29 28" xfId="5445" xr:uid="{6DE8C968-45C8-4801-B722-B00095E43A7F}"/>
    <cellStyle name="Normal 2 29 29" xfId="5446" xr:uid="{77133E50-AF01-4ABD-A7CB-C6A5FE543D5E}"/>
    <cellStyle name="Normal 2 29 3" xfId="5447" xr:uid="{EAF9879F-0E8F-484A-A6AA-CED803189638}"/>
    <cellStyle name="Normal 2 29 30" xfId="5448" xr:uid="{E33F0271-69E0-426C-B973-4BDF0026138C}"/>
    <cellStyle name="Normal 2 29 31" xfId="5449" xr:uid="{3792B331-FFF4-4FF2-BD83-462069945FF8}"/>
    <cellStyle name="Normal 2 29 32" xfId="5450" xr:uid="{1D7EE35D-2CC2-41F7-9526-829794B46FC0}"/>
    <cellStyle name="Normal 2 29 33" xfId="5451" xr:uid="{90C00A4C-8780-4C05-95B2-7910E6AB69D4}"/>
    <cellStyle name="Normal 2 29 34" xfId="5452" xr:uid="{1836FE3D-7EE7-4AE0-B4D1-8D92A5F2DBAA}"/>
    <cellStyle name="Normal 2 29 35" xfId="5453" xr:uid="{A10967E3-F701-4F45-96F9-69045E2798A8}"/>
    <cellStyle name="Normal 2 29 36" xfId="5454" xr:uid="{37E22E7A-745B-4EC0-98F9-1DFAD8C8DE23}"/>
    <cellStyle name="Normal 2 29 37" xfId="5455" xr:uid="{10D313E4-B6A2-466B-8BB1-77790DF8BCC5}"/>
    <cellStyle name="Normal 2 29 38" xfId="5456" xr:uid="{963A70DE-2A21-4465-9F56-7568D0E9E10F}"/>
    <cellStyle name="Normal 2 29 39" xfId="5457" xr:uid="{0984074D-AF66-4E54-90F5-1FBF56E110BB}"/>
    <cellStyle name="Normal 2 29 4" xfId="5458" xr:uid="{9D238CA4-F63C-47B0-ACBC-32F7F2E0828F}"/>
    <cellStyle name="Normal 2 29 40" xfId="5459" xr:uid="{11800406-F7B6-42E8-B23B-204464BB97F0}"/>
    <cellStyle name="Normal 2 29 41" xfId="5460" xr:uid="{7033FAE4-214B-4E6E-80BC-201E37760350}"/>
    <cellStyle name="Normal 2 29 42" xfId="5461" xr:uid="{C17714D2-060E-43F0-BF2A-0C47412E0E65}"/>
    <cellStyle name="Normal 2 29 43" xfId="5462" xr:uid="{FF9BCB7A-BD3A-4DC8-8000-634A98222F49}"/>
    <cellStyle name="Normal 2 29 44" xfId="5463" xr:uid="{3163155B-95A1-496A-92F9-3819A1D697AF}"/>
    <cellStyle name="Normal 2 29 45" xfId="5464" xr:uid="{6F932250-3D78-437F-A058-F5BE2A25A8E2}"/>
    <cellStyle name="Normal 2 29 46" xfId="5465" xr:uid="{D51AD0C8-3C30-4CD8-90B3-50FD61330769}"/>
    <cellStyle name="Normal 2 29 47" xfId="5466" xr:uid="{F14C15CD-7878-4751-80C5-84DD306FEE3C}"/>
    <cellStyle name="Normal 2 29 48" xfId="5467" xr:uid="{9E07D084-3779-478C-B554-F65E9FE4C8D1}"/>
    <cellStyle name="Normal 2 29 5" xfId="5468" xr:uid="{C0833921-4E96-47AA-AF28-C29B44FDE869}"/>
    <cellStyle name="Normal 2 29 6" xfId="5469" xr:uid="{53911BEC-3D0A-4200-850B-3F7F94CA8166}"/>
    <cellStyle name="Normal 2 29 7" xfId="5470" xr:uid="{BF54EF20-417E-466A-9364-2B5944903733}"/>
    <cellStyle name="Normal 2 29 8" xfId="5471" xr:uid="{C3F85014-78E4-4F56-975E-DC81CBDBE0F5}"/>
    <cellStyle name="Normal 2 29 9" xfId="5472" xr:uid="{0991E4B7-E4FE-4DC6-9BC4-0AB42EB1F9B6}"/>
    <cellStyle name="Normal 2 3" xfId="31" xr:uid="{B136C41E-3AB1-4D65-B942-4523F0F847C1}"/>
    <cellStyle name="Normal 2 3 10" xfId="5473" xr:uid="{65B1D5C0-1E44-4EE9-A5C7-33B7D2F60388}"/>
    <cellStyle name="Normal 2 3 11" xfId="5474" xr:uid="{46C0C283-665E-446B-A8DD-67B373157504}"/>
    <cellStyle name="Normal 2 3 12" xfId="5475" xr:uid="{C64FC475-BE19-4FEB-B2F6-2CAF767B9506}"/>
    <cellStyle name="Normal 2 3 13" xfId="5476" xr:uid="{06C260EA-C1E2-4CC9-9656-AC2BE3A15F1F}"/>
    <cellStyle name="Normal 2 3 14" xfId="5477" xr:uid="{8317F270-9167-49F3-BF04-7423D036D119}"/>
    <cellStyle name="Normal 2 3 15" xfId="5478" xr:uid="{DAD3765E-186D-41A8-AC28-6FDA0C769262}"/>
    <cellStyle name="Normal 2 3 16" xfId="5479" xr:uid="{A529BB3C-D955-4BD1-9FA5-DB15B93B2530}"/>
    <cellStyle name="Normal 2 3 17" xfId="5480" xr:uid="{80DE0E75-3E18-4B1E-98CC-25323D04627B}"/>
    <cellStyle name="Normal 2 3 18" xfId="5481" xr:uid="{32C1B31D-0D55-40A7-B9C1-97CA9AC31251}"/>
    <cellStyle name="Normal 2 3 19" xfId="5482" xr:uid="{80123FA3-2B12-4843-A2ED-45CFB8AB7B88}"/>
    <cellStyle name="Normal 2 3 2" xfId="5483" xr:uid="{ECB42800-6484-42BD-B6BB-405E434A5715}"/>
    <cellStyle name="Normal 2 3 20" xfId="5484" xr:uid="{05106C07-BAA9-44C5-891F-90F3A4EEA466}"/>
    <cellStyle name="Normal 2 3 21" xfId="5485" xr:uid="{B4C7D8AE-A83E-46C9-B8F5-CB4F0BBD3438}"/>
    <cellStyle name="Normal 2 3 22" xfId="5486" xr:uid="{DA8C4EC9-EEA9-4E73-97FF-F889D6BFB9B1}"/>
    <cellStyle name="Normal 2 3 23" xfId="5487" xr:uid="{3CE97F49-1C74-46D0-9F39-38FB1D283A9D}"/>
    <cellStyle name="Normal 2 3 24" xfId="5488" xr:uid="{509DAAA8-8DF3-4DC5-A1FD-3C6895FC48A1}"/>
    <cellStyle name="Normal 2 3 25" xfId="5489" xr:uid="{B6FEEE07-096F-49FE-B62F-8C6FA7E76025}"/>
    <cellStyle name="Normal 2 3 26" xfId="5490" xr:uid="{11564DD7-42C3-4489-8365-F536286957B3}"/>
    <cellStyle name="Normal 2 3 27" xfId="5491" xr:uid="{03C49154-5474-465E-A371-F1FD27AC8D3F}"/>
    <cellStyle name="Normal 2 3 28" xfId="5492" xr:uid="{9BFDFA40-88A5-4581-A1EC-9D23E271FBE5}"/>
    <cellStyle name="Normal 2 3 29" xfId="5493" xr:uid="{B643CE0F-3015-4266-B09C-6C162C5D2D2C}"/>
    <cellStyle name="Normal 2 3 3" xfId="52" xr:uid="{AA7F6BD7-AC18-4D74-99B6-A300023DA6B3}"/>
    <cellStyle name="Normal 2 3 3 2" xfId="5494" xr:uid="{741B6B52-4241-499E-9458-39A40E9CBE43}"/>
    <cellStyle name="Normal 2 3 30" xfId="5495" xr:uid="{2BBB2C3A-102C-4638-8A32-B92FF5BB6948}"/>
    <cellStyle name="Normal 2 3 31" xfId="5496" xr:uid="{AADCD141-A7E3-44B8-8CB6-0DF0E8E0D944}"/>
    <cellStyle name="Normal 2 3 32" xfId="5497" xr:uid="{FADC9B15-468B-48F1-BD18-3B90AAEEED06}"/>
    <cellStyle name="Normal 2 3 33" xfId="5498" xr:uid="{7F89A413-9954-491F-9B38-6B95D9530AB2}"/>
    <cellStyle name="Normal 2 3 34" xfId="5499" xr:uid="{7D610BA3-1A46-4E66-A041-A0C8F1CECBB8}"/>
    <cellStyle name="Normal 2 3 35" xfId="5500" xr:uid="{41CE7C2D-33EF-494D-A139-7C8E3ED22DB3}"/>
    <cellStyle name="Normal 2 3 36" xfId="5501" xr:uid="{D880DFEA-C858-496A-A288-8ADE3013F411}"/>
    <cellStyle name="Normal 2 3 37" xfId="5502" xr:uid="{2B69C721-64C6-4A32-869D-53D9AD8D7ABB}"/>
    <cellStyle name="Normal 2 3 38" xfId="5503" xr:uid="{C4FA720D-FF06-449C-86A5-8989614CD003}"/>
    <cellStyle name="Normal 2 3 39" xfId="5504" xr:uid="{E9DA3A0B-BF53-49FC-A305-808D54265EDA}"/>
    <cellStyle name="Normal 2 3 4" xfId="5505" xr:uid="{488AA062-F5C0-4F17-B4B9-5A574A47A01F}"/>
    <cellStyle name="Normal 2 3 40" xfId="5506" xr:uid="{3396A62F-2E2E-48F8-9B4D-001F4B47D8D5}"/>
    <cellStyle name="Normal 2 3 41" xfId="5507" xr:uid="{0CF1806B-BC3B-49D2-A250-F454C80C898B}"/>
    <cellStyle name="Normal 2 3 42" xfId="5508" xr:uid="{D73362E3-1EFB-4471-9589-99C47BAC2260}"/>
    <cellStyle name="Normal 2 3 43" xfId="5509" xr:uid="{98287877-927B-45C3-91FC-834454C2EE74}"/>
    <cellStyle name="Normal 2 3 44" xfId="5510" xr:uid="{B1BEC890-874A-40FB-BF85-DC900713A8EF}"/>
    <cellStyle name="Normal 2 3 45" xfId="5511" xr:uid="{835AE494-F8CE-4CB4-B713-43723E95AE32}"/>
    <cellStyle name="Normal 2 3 46" xfId="5512" xr:uid="{0D55C87C-F5B7-4D38-80A0-37C0E2970F72}"/>
    <cellStyle name="Normal 2 3 47" xfId="5513" xr:uid="{CAE04E4E-6F08-406A-899B-1375E472FE47}"/>
    <cellStyle name="Normal 2 3 48" xfId="5514" xr:uid="{B3FA96B8-D1CC-46F3-B0C6-9ADCEC156C7D}"/>
    <cellStyle name="Normal 2 3 49" xfId="64" xr:uid="{7ECD458E-0A27-4C1E-ADCA-9507DDA51579}"/>
    <cellStyle name="Normal 2 3 49 2" xfId="7408" xr:uid="{F8DB85C4-C30B-4868-A02B-362C6AFB426F}"/>
    <cellStyle name="Normal 2 3 49 2 2" xfId="9048" xr:uid="{8D026B91-2B49-48A4-869C-3C88344FFB2E}"/>
    <cellStyle name="Normal 2 3 49 3" xfId="8274" xr:uid="{58EDCF76-17ED-473C-A0F7-C89DD5E3C4D8}"/>
    <cellStyle name="Normal 2 3 5" xfId="5515" xr:uid="{F9B43A3A-9546-4673-AE9F-A688705DC264}"/>
    <cellStyle name="Normal 2 3 50" xfId="55" xr:uid="{2591DA93-4DBC-4ED8-9F94-011BA3023E11}"/>
    <cellStyle name="Normal 2 3 50 2" xfId="19714" xr:uid="{1BF4732A-B325-47A0-AD4C-AEB1529FB816}"/>
    <cellStyle name="Normal 2 3 6" xfId="5516" xr:uid="{9A2282C5-6334-4642-883A-1484EC69937B}"/>
    <cellStyle name="Normal 2 3 7" xfId="5517" xr:uid="{F1FB93A7-FB1C-4610-A3A0-9290C7BDB49D}"/>
    <cellStyle name="Normal 2 3 8" xfId="5518" xr:uid="{8CE48562-9B3F-43A0-A2CB-4CCD9ECDC783}"/>
    <cellStyle name="Normal 2 3 9" xfId="5519" xr:uid="{458FE55E-2C2B-4AAA-B92B-58D95D7D8DD2}"/>
    <cellStyle name="Normal 2 30" xfId="5520" xr:uid="{9B84A963-F965-444E-B4ED-2468818C2D32}"/>
    <cellStyle name="Normal 2 31" xfId="5521" xr:uid="{A0D7B71C-6864-43DA-978D-229E72E65DED}"/>
    <cellStyle name="Normal 2 31 10" xfId="5522" xr:uid="{59B6EF57-F019-4959-B52F-00E2A8237E87}"/>
    <cellStyle name="Normal 2 31 11" xfId="5523" xr:uid="{72C29BBB-FD6D-4637-A2A5-96CBD8F359B0}"/>
    <cellStyle name="Normal 2 31 12" xfId="5524" xr:uid="{CDC6CB61-76EA-42C2-ACEE-48C2CC8DC575}"/>
    <cellStyle name="Normal 2 31 13" xfId="5525" xr:uid="{6736E145-9C73-4EA5-A515-EEDD7995A119}"/>
    <cellStyle name="Normal 2 31 14" xfId="5526" xr:uid="{27A63EFA-2602-4D0C-B814-81150025C73E}"/>
    <cellStyle name="Normal 2 31 15" xfId="5527" xr:uid="{FFE3ED9E-72B6-41E2-BE24-58DB6BD18645}"/>
    <cellStyle name="Normal 2 31 16" xfId="5528" xr:uid="{BC50E4EE-4736-4904-827C-7EF19C0E79D8}"/>
    <cellStyle name="Normal 2 31 17" xfId="5529" xr:uid="{FFD910DB-7A5B-44CA-AA5C-906F27F24FB6}"/>
    <cellStyle name="Normal 2 31 18" xfId="5530" xr:uid="{8A0D8F56-AD17-4153-9BDE-CF819DB338AE}"/>
    <cellStyle name="Normal 2 31 19" xfId="5531" xr:uid="{420309AB-0A87-48F0-985D-AED43B736EAB}"/>
    <cellStyle name="Normal 2 31 2" xfId="5532" xr:uid="{B9C49BFC-7B6B-4871-B251-6AE79787A99F}"/>
    <cellStyle name="Normal 2 31 20" xfId="5533" xr:uid="{B823789A-2F84-4DC6-AF17-EF335FA51E75}"/>
    <cellStyle name="Normal 2 31 21" xfId="5534" xr:uid="{45182A00-DDF6-49E1-B2F8-E6B98C3A5B72}"/>
    <cellStyle name="Normal 2 31 22" xfId="5535" xr:uid="{CE8009B6-6B8B-401E-AD93-6DE5F4EA1027}"/>
    <cellStyle name="Normal 2 31 23" xfId="5536" xr:uid="{47167D61-BA82-4531-B359-9B1B98331A25}"/>
    <cellStyle name="Normal 2 31 24" xfId="5537" xr:uid="{80B91A2E-A622-45AA-A1FE-C81DEF8A3830}"/>
    <cellStyle name="Normal 2 31 25" xfId="5538" xr:uid="{25E68B65-0D67-48F7-99DF-E62163E16297}"/>
    <cellStyle name="Normal 2 31 26" xfId="5539" xr:uid="{3FA826B0-B4DC-4009-8EDC-8BD369FE4F78}"/>
    <cellStyle name="Normal 2 31 27" xfId="5540" xr:uid="{360729A1-5975-4AFD-A1DC-56B308135323}"/>
    <cellStyle name="Normal 2 31 28" xfId="5541" xr:uid="{89421F27-1F0B-4630-B1E6-66B8AD1AD184}"/>
    <cellStyle name="Normal 2 31 29" xfId="5542" xr:uid="{EA4E5394-E0D1-4087-97C4-26DEF2D3F4E6}"/>
    <cellStyle name="Normal 2 31 3" xfId="5543" xr:uid="{1AF2F009-A5A8-4661-A0B1-20750E01A986}"/>
    <cellStyle name="Normal 2 31 30" xfId="5544" xr:uid="{1FA32B76-EEFF-4B7F-A860-86E36E1A2477}"/>
    <cellStyle name="Normal 2 31 31" xfId="5545" xr:uid="{192DC329-9CFB-4205-BCF2-7F140E8CA21D}"/>
    <cellStyle name="Normal 2 31 32" xfId="5546" xr:uid="{09171FFB-DE49-4E6C-AF4F-7D9F1A26BD40}"/>
    <cellStyle name="Normal 2 31 33" xfId="5547" xr:uid="{542AE092-653E-4765-9646-DDF44B30A0E2}"/>
    <cellStyle name="Normal 2 31 34" xfId="5548" xr:uid="{F37F0A6D-DD2E-4411-AFF6-CE5DE73D50A6}"/>
    <cellStyle name="Normal 2 31 35" xfId="5549" xr:uid="{C59C1944-6DFE-432B-A4AA-E25F0BF9629B}"/>
    <cellStyle name="Normal 2 31 36" xfId="5550" xr:uid="{C15C6659-E1DE-4A8C-910B-00B7172D4FB5}"/>
    <cellStyle name="Normal 2 31 37" xfId="5551" xr:uid="{2C30E227-8E65-484F-AB36-64E020603657}"/>
    <cellStyle name="Normal 2 31 38" xfId="5552" xr:uid="{76258F39-8B87-4D4B-9BCE-087089ED69ED}"/>
    <cellStyle name="Normal 2 31 39" xfId="5553" xr:uid="{EC59EBC3-06AF-4B91-8B1C-26496EBCEA5A}"/>
    <cellStyle name="Normal 2 31 4" xfId="5554" xr:uid="{BC66951A-4DD6-412D-A216-00F5780B9963}"/>
    <cellStyle name="Normal 2 31 40" xfId="5555" xr:uid="{4778F6D2-E9F0-4CB1-90D6-EFBD99E17F70}"/>
    <cellStyle name="Normal 2 31 41" xfId="5556" xr:uid="{EAC66375-0BF9-4BEE-8A53-ED53F4CC315F}"/>
    <cellStyle name="Normal 2 31 42" xfId="5557" xr:uid="{EA1483A1-6801-4C7E-9BF4-81800041A4E2}"/>
    <cellStyle name="Normal 2 31 43" xfId="5558" xr:uid="{6C363950-40C4-4898-854F-EEEFCE2E6C3B}"/>
    <cellStyle name="Normal 2 31 44" xfId="5559" xr:uid="{337E26A1-8D39-4B3B-A383-22D3B58AF226}"/>
    <cellStyle name="Normal 2 31 45" xfId="5560" xr:uid="{8BC4630E-205F-4DA9-AA16-E5E4BFDE73C6}"/>
    <cellStyle name="Normal 2 31 46" xfId="5561" xr:uid="{6DE92875-E7E7-4A1A-8A5D-95C06E8BA357}"/>
    <cellStyle name="Normal 2 31 47" xfId="5562" xr:uid="{8078FEB9-DBA3-4A83-AAE8-66CC1122E9D6}"/>
    <cellStyle name="Normal 2 31 48" xfId="5563" xr:uid="{5EAFC604-993F-44B0-B6FD-04C2502AA136}"/>
    <cellStyle name="Normal 2 31 5" xfId="5564" xr:uid="{AD914386-7532-40EF-9C22-EE64AF29C144}"/>
    <cellStyle name="Normal 2 31 6" xfId="5565" xr:uid="{6AF1523D-0F46-4E51-B080-00F6D2F92A7C}"/>
    <cellStyle name="Normal 2 31 7" xfId="5566" xr:uid="{0A6E4B7E-39FC-4F80-BE3C-3CECD5237C0E}"/>
    <cellStyle name="Normal 2 31 8" xfId="5567" xr:uid="{28EF6BA2-00CA-4698-AA3F-E61A329AA015}"/>
    <cellStyle name="Normal 2 31 9" xfId="5568" xr:uid="{29AB77F4-585D-4859-85F3-3758D64E5B8E}"/>
    <cellStyle name="Normal 2 32" xfId="5569" xr:uid="{9568630F-D9D5-47C2-AA9B-CE1A3A74070A}"/>
    <cellStyle name="Normal 2 32 10" xfId="5570" xr:uid="{3A9E1A01-33DE-49F1-ACF4-AB8F26D93E20}"/>
    <cellStyle name="Normal 2 32 11" xfId="5571" xr:uid="{56BD88D5-8924-4CAC-A4D3-CD22EAF58445}"/>
    <cellStyle name="Normal 2 32 12" xfId="5572" xr:uid="{21289F31-41DA-45D9-8955-CD9CA78B3436}"/>
    <cellStyle name="Normal 2 32 13" xfId="5573" xr:uid="{7D66344C-08F9-4DD9-A4D2-F845208C14A7}"/>
    <cellStyle name="Normal 2 32 14" xfId="5574" xr:uid="{B2668BF0-E595-4176-B445-DAA25619BF68}"/>
    <cellStyle name="Normal 2 32 15" xfId="5575" xr:uid="{4EF4C379-7D0C-4AB9-9DEF-479071894FBD}"/>
    <cellStyle name="Normal 2 32 16" xfId="5576" xr:uid="{E27D4FB5-FAB9-460D-B80E-6A215D191E90}"/>
    <cellStyle name="Normal 2 32 17" xfId="5577" xr:uid="{8FA64797-D6FB-4EFF-BED9-CD68EB7924EF}"/>
    <cellStyle name="Normal 2 32 18" xfId="5578" xr:uid="{D436EC77-D2FA-46CD-982C-C021296223DE}"/>
    <cellStyle name="Normal 2 32 19" xfId="5579" xr:uid="{E1D6C08A-8D40-4796-863F-A2F58ADC7680}"/>
    <cellStyle name="Normal 2 32 2" xfId="5580" xr:uid="{5445783E-FF19-4E1F-8FD3-742ED365BD5A}"/>
    <cellStyle name="Normal 2 32 20" xfId="5581" xr:uid="{E0E2B9AC-1552-481E-A5BF-BA43FA83E1F0}"/>
    <cellStyle name="Normal 2 32 21" xfId="5582" xr:uid="{09456125-8156-4ED3-81E0-4B8311ED99E9}"/>
    <cellStyle name="Normal 2 32 22" xfId="5583" xr:uid="{F01C86EF-4DD0-4067-BF07-187EEFEE294F}"/>
    <cellStyle name="Normal 2 32 23" xfId="5584" xr:uid="{6860E94D-A050-4D40-BD7F-96EE3382E834}"/>
    <cellStyle name="Normal 2 32 24" xfId="5585" xr:uid="{2A123653-B411-4274-8AFF-A0313CD4AEC2}"/>
    <cellStyle name="Normal 2 32 25" xfId="5586" xr:uid="{D0164AD1-D47A-446B-918F-9890CFA8A237}"/>
    <cellStyle name="Normal 2 32 26" xfId="5587" xr:uid="{92A3141F-FE44-483D-870A-956026558634}"/>
    <cellStyle name="Normal 2 32 27" xfId="5588" xr:uid="{74C2AC05-B142-4046-899C-14AF22F78E5F}"/>
    <cellStyle name="Normal 2 32 28" xfId="5589" xr:uid="{C1A38E04-8B7C-42B8-A42B-5C1677677EA2}"/>
    <cellStyle name="Normal 2 32 29" xfId="5590" xr:uid="{96119F40-E893-440A-907F-29668B6C338F}"/>
    <cellStyle name="Normal 2 32 3" xfId="5591" xr:uid="{7EC384EC-D36F-4D85-9839-2094404A0E1E}"/>
    <cellStyle name="Normal 2 32 30" xfId="5592" xr:uid="{97AD4D7A-5696-4EA3-BBAC-3B5F46EAC74E}"/>
    <cellStyle name="Normal 2 32 31" xfId="5593" xr:uid="{AA87E273-D6E6-4EF0-9E9B-2875610A026D}"/>
    <cellStyle name="Normal 2 32 32" xfId="5594" xr:uid="{A118EA01-4D71-40C2-A281-384953F80A1C}"/>
    <cellStyle name="Normal 2 32 33" xfId="5595" xr:uid="{306E7F29-4DEA-41E4-86D8-1F7B856E99FA}"/>
    <cellStyle name="Normal 2 32 34" xfId="5596" xr:uid="{DADED24A-96B0-46A7-892D-8BA4546A7E76}"/>
    <cellStyle name="Normal 2 32 35" xfId="5597" xr:uid="{BE17E05C-DCE3-4541-87D5-5FE2D39A4DD2}"/>
    <cellStyle name="Normal 2 32 36" xfId="5598" xr:uid="{907622A2-6D8B-4532-944B-536C718028E1}"/>
    <cellStyle name="Normal 2 32 37" xfId="5599" xr:uid="{DD979661-8CBE-4331-9947-476147542089}"/>
    <cellStyle name="Normal 2 32 38" xfId="5600" xr:uid="{2BE910A1-13CB-409F-81F0-F20A9530AB95}"/>
    <cellStyle name="Normal 2 32 39" xfId="5601" xr:uid="{991D215D-CA9A-43A9-AF3C-3C3659707BAC}"/>
    <cellStyle name="Normal 2 32 4" xfId="5602" xr:uid="{C23DECF2-59CC-4C3E-B56E-EA864D552460}"/>
    <cellStyle name="Normal 2 32 40" xfId="5603" xr:uid="{B29214EC-0139-4F65-A00D-ABE67F339E25}"/>
    <cellStyle name="Normal 2 32 41" xfId="5604" xr:uid="{AAFE281C-C4EE-4693-8F23-F24C85A0C668}"/>
    <cellStyle name="Normal 2 32 42" xfId="5605" xr:uid="{5278E245-89F1-4184-9D0C-6191135A35C7}"/>
    <cellStyle name="Normal 2 32 43" xfId="5606" xr:uid="{1EB0C9B2-D966-4A52-BB75-192582E213AB}"/>
    <cellStyle name="Normal 2 32 44" xfId="5607" xr:uid="{FF09EA16-F29D-4457-8FF1-25B94A3387EC}"/>
    <cellStyle name="Normal 2 32 45" xfId="5608" xr:uid="{6CC8FE06-E3A5-4EB9-9FD9-AFE589CEDC47}"/>
    <cellStyle name="Normal 2 32 46" xfId="5609" xr:uid="{F0A18AF2-284A-4A15-B1F7-D94742B02C40}"/>
    <cellStyle name="Normal 2 32 47" xfId="5610" xr:uid="{CF4A9EEC-F886-449F-884B-680434BF8D1C}"/>
    <cellStyle name="Normal 2 32 48" xfId="5611" xr:uid="{2164C3CB-CF60-49E2-A202-1D1F12EEAB3E}"/>
    <cellStyle name="Normal 2 32 5" xfId="5612" xr:uid="{DE6F3C40-B4B0-4E79-9D37-C1EAF3543345}"/>
    <cellStyle name="Normal 2 32 6" xfId="5613" xr:uid="{7E426492-88E0-49AD-8D85-69A3020D0DD1}"/>
    <cellStyle name="Normal 2 32 7" xfId="5614" xr:uid="{01D03F13-A2C2-4279-9541-76CFED75043C}"/>
    <cellStyle name="Normal 2 32 8" xfId="5615" xr:uid="{CB0E58C8-7EF5-4890-8E61-0F079C5007A0}"/>
    <cellStyle name="Normal 2 32 9" xfId="5616" xr:uid="{8AE0138A-F23B-4C7F-A41A-76BF376FFE0B}"/>
    <cellStyle name="Normal 2 33" xfId="5617" xr:uid="{A2704968-D0D0-4CA2-A5EE-C69D03B9745C}"/>
    <cellStyle name="Normal 2 33 10" xfId="5618" xr:uid="{574F8AB7-D1B0-4C14-AE01-0DF2A004260F}"/>
    <cellStyle name="Normal 2 33 11" xfId="5619" xr:uid="{9652C0FD-593C-4D30-B990-6ACC4470EE7A}"/>
    <cellStyle name="Normal 2 33 12" xfId="5620" xr:uid="{85552015-CD2B-48AE-8709-73E18C71BE97}"/>
    <cellStyle name="Normal 2 33 13" xfId="5621" xr:uid="{4E979A6E-CE4B-49C3-86ED-FC05DEE581B4}"/>
    <cellStyle name="Normal 2 33 14" xfId="5622" xr:uid="{CFEB6525-5564-4193-B022-FF103D37FE30}"/>
    <cellStyle name="Normal 2 33 15" xfId="5623" xr:uid="{898AF732-B5FB-4BE7-81A7-F053281E78D9}"/>
    <cellStyle name="Normal 2 33 16" xfId="5624" xr:uid="{15736F87-9ED8-4DAB-AF3F-B4E97462F1C6}"/>
    <cellStyle name="Normal 2 33 17" xfId="5625" xr:uid="{F145CD83-B92F-4873-A112-BBA0B0905778}"/>
    <cellStyle name="Normal 2 33 18" xfId="5626" xr:uid="{B9625E90-E669-4D78-89DA-C67D55845ED7}"/>
    <cellStyle name="Normal 2 33 19" xfId="5627" xr:uid="{7D8B6632-0363-4A22-8A62-ECAE370793BF}"/>
    <cellStyle name="Normal 2 33 2" xfId="5628" xr:uid="{5941D85D-45D9-471A-A6B2-F146F0D58022}"/>
    <cellStyle name="Normal 2 33 20" xfId="5629" xr:uid="{06639023-BB76-4D57-AD7E-41751B0292DE}"/>
    <cellStyle name="Normal 2 33 21" xfId="5630" xr:uid="{751229C3-EB61-4241-873D-8E498B5D4A81}"/>
    <cellStyle name="Normal 2 33 22" xfId="5631" xr:uid="{AFA6C3A3-5F5A-4252-8148-3EFFA55377C7}"/>
    <cellStyle name="Normal 2 33 23" xfId="5632" xr:uid="{9179BACF-00D7-47F7-BCBB-99D56967B3AA}"/>
    <cellStyle name="Normal 2 33 24" xfId="5633" xr:uid="{F072A69D-0C3E-4EFC-8A1E-9E0E617D5563}"/>
    <cellStyle name="Normal 2 33 25" xfId="5634" xr:uid="{EFC92BD6-E4D2-494F-9B61-AF89BF79C9D5}"/>
    <cellStyle name="Normal 2 33 26" xfId="5635" xr:uid="{66A09B6D-8FC6-4707-8064-457251259784}"/>
    <cellStyle name="Normal 2 33 27" xfId="5636" xr:uid="{DDE93346-455A-4004-9416-37E49B3C3B8D}"/>
    <cellStyle name="Normal 2 33 28" xfId="5637" xr:uid="{F64B9C47-18BF-4DE3-9DEF-B134F0E6F2D7}"/>
    <cellStyle name="Normal 2 33 29" xfId="5638" xr:uid="{369A90DF-0618-4626-91DF-18474AB3EFDB}"/>
    <cellStyle name="Normal 2 33 3" xfId="5639" xr:uid="{81F0A950-9049-42F1-8D81-412E2A2282CC}"/>
    <cellStyle name="Normal 2 33 30" xfId="5640" xr:uid="{87CBE14A-1669-4E4D-8A05-C0FA64A988CE}"/>
    <cellStyle name="Normal 2 33 31" xfId="5641" xr:uid="{A6692238-9B20-4008-9276-2379067FD3B8}"/>
    <cellStyle name="Normal 2 33 32" xfId="5642" xr:uid="{AC835A6C-91F3-4B20-BB84-CB552C279DFA}"/>
    <cellStyle name="Normal 2 33 33" xfId="5643" xr:uid="{0352C4D8-156D-4250-B7A8-2854B225957E}"/>
    <cellStyle name="Normal 2 33 34" xfId="5644" xr:uid="{209A795C-08FA-4800-97D8-882BE86C6F17}"/>
    <cellStyle name="Normal 2 33 35" xfId="5645" xr:uid="{70CBB125-03D7-4BB7-87E8-089E09EF320A}"/>
    <cellStyle name="Normal 2 33 36" xfId="5646" xr:uid="{8E91CA48-0BFA-4239-A6AF-0A3A4631B28D}"/>
    <cellStyle name="Normal 2 33 37" xfId="5647" xr:uid="{0F0DD6A6-6EAA-4C3C-B76E-5AC3D90D8E18}"/>
    <cellStyle name="Normal 2 33 38" xfId="5648" xr:uid="{01C95C2A-FF5A-45BD-982E-EDDE11DABB9E}"/>
    <cellStyle name="Normal 2 33 39" xfId="5649" xr:uid="{F24938C9-A3E1-4B65-B205-956B39858CA0}"/>
    <cellStyle name="Normal 2 33 4" xfId="5650" xr:uid="{7A07DD5E-C194-4887-AC16-DEFCABB94917}"/>
    <cellStyle name="Normal 2 33 40" xfId="5651" xr:uid="{9D56BF08-9F3B-4A01-9D0B-9CAA4D0C2F0E}"/>
    <cellStyle name="Normal 2 33 41" xfId="5652" xr:uid="{C6E3B620-EE7A-4F07-A07E-C0653FE16B2A}"/>
    <cellStyle name="Normal 2 33 42" xfId="5653" xr:uid="{5C17460C-4572-473B-80CB-CD6C080E98E7}"/>
    <cellStyle name="Normal 2 33 43" xfId="5654" xr:uid="{7EB53A40-766E-4B6D-9EC6-90B3CC424035}"/>
    <cellStyle name="Normal 2 33 44" xfId="5655" xr:uid="{4F83DAEF-0CA9-40A9-89D9-09E313156594}"/>
    <cellStyle name="Normal 2 33 45" xfId="5656" xr:uid="{BD35A198-6CE9-4580-9E03-4E002F2D0F99}"/>
    <cellStyle name="Normal 2 33 46" xfId="5657" xr:uid="{F86A9BFD-E5C5-4D1E-923F-0068164C2800}"/>
    <cellStyle name="Normal 2 33 47" xfId="5658" xr:uid="{2B45140A-9050-474D-8A82-A6C41C95FC9D}"/>
    <cellStyle name="Normal 2 33 48" xfId="5659" xr:uid="{EB610F16-666F-4D09-81EB-7C98175CF9AD}"/>
    <cellStyle name="Normal 2 33 5" xfId="5660" xr:uid="{CB95097B-E4FB-438A-83A4-CEF77425032B}"/>
    <cellStyle name="Normal 2 33 6" xfId="5661" xr:uid="{206FBD74-DC81-483A-B66E-89A31F641CC2}"/>
    <cellStyle name="Normal 2 33 7" xfId="5662" xr:uid="{C4B86632-9732-4BD3-BF05-7C7683A67C54}"/>
    <cellStyle name="Normal 2 33 8" xfId="5663" xr:uid="{49A7A3CD-3E51-4748-BA70-E14AB1A3784E}"/>
    <cellStyle name="Normal 2 33 9" xfId="5664" xr:uid="{BF6FBD9A-9903-4DB5-ADE6-A726C3435564}"/>
    <cellStyle name="Normal 2 34" xfId="5665" xr:uid="{2DFD8FA6-B205-4EF5-84F7-5B965D12B8F1}"/>
    <cellStyle name="Normal 2 35" xfId="5666" xr:uid="{F893CF60-04C9-4CE2-AD31-BF4050E52207}"/>
    <cellStyle name="Normal 2 36" xfId="5667" xr:uid="{450EC691-D5FC-48CF-87E9-8FA42CE9550B}"/>
    <cellStyle name="Normal 2 36 10" xfId="5668" xr:uid="{ED88DA96-D1B8-4D93-8D4A-EAB974E7C3DB}"/>
    <cellStyle name="Normal 2 36 11" xfId="5669" xr:uid="{D7CBDAE3-AF29-4CAB-B85D-B90F72DBAA1B}"/>
    <cellStyle name="Normal 2 36 12" xfId="5670" xr:uid="{25F26FA0-15FC-4148-AE48-4D8C8B9CCC05}"/>
    <cellStyle name="Normal 2 36 13" xfId="5671" xr:uid="{38B92526-2758-4D19-9683-8B8730B5F7BA}"/>
    <cellStyle name="Normal 2 36 14" xfId="5672" xr:uid="{E5C86233-CEC9-492A-BE65-AC6B823CCEB7}"/>
    <cellStyle name="Normal 2 36 15" xfId="5673" xr:uid="{71F86174-5606-47D9-9A46-6676CF91A2A1}"/>
    <cellStyle name="Normal 2 36 16" xfId="5674" xr:uid="{622E11ED-5DAE-4E30-9688-AFA54FA30358}"/>
    <cellStyle name="Normal 2 36 17" xfId="5675" xr:uid="{5F38BAFB-AC5C-478D-85FB-A0A40C639254}"/>
    <cellStyle name="Normal 2 36 18" xfId="5676" xr:uid="{71BED367-BD89-41FF-98CA-C865BB7DE734}"/>
    <cellStyle name="Normal 2 36 19" xfId="5677" xr:uid="{E1035C1A-5041-4453-A4DA-B8B84841A693}"/>
    <cellStyle name="Normal 2 36 2" xfId="5678" xr:uid="{8E606FF7-2043-4179-87AC-3C22D8E2F7E3}"/>
    <cellStyle name="Normal 2 36 20" xfId="5679" xr:uid="{9B7CA745-2478-48BE-A23E-CA6EEA443634}"/>
    <cellStyle name="Normal 2 36 3" xfId="5680" xr:uid="{9A26BDBC-0187-4674-9579-8B27E765E1CD}"/>
    <cellStyle name="Normal 2 36 4" xfId="5681" xr:uid="{4630C212-17EC-4B39-821F-8A27D48DF5B3}"/>
    <cellStyle name="Normal 2 36 5" xfId="5682" xr:uid="{484E9753-F5EB-4202-BF11-FE5AC510261C}"/>
    <cellStyle name="Normal 2 36 6" xfId="5683" xr:uid="{DCB26241-8FEC-4745-A92C-581C909DCF65}"/>
    <cellStyle name="Normal 2 36 7" xfId="5684" xr:uid="{CF08252A-F584-413C-9494-100E61C23D57}"/>
    <cellStyle name="Normal 2 36 8" xfId="5685" xr:uid="{6F63E963-D13C-4CFD-8268-34A998ECDD21}"/>
    <cellStyle name="Normal 2 36 9" xfId="5686" xr:uid="{27FB3AD2-4AD6-4FDC-8469-ED708A2AD62D}"/>
    <cellStyle name="Normal 2 37" xfId="5687" xr:uid="{B173D990-83E7-4D3C-BC86-EDA151B850B4}"/>
    <cellStyle name="Normal 2 38" xfId="5688" xr:uid="{0A8ADEE6-2CA3-4136-848B-13A2B0157F51}"/>
    <cellStyle name="Normal 2 39" xfId="5689" xr:uid="{F2C48454-F2E4-455E-8916-C3C80B630D2C}"/>
    <cellStyle name="Normal 2 4" xfId="47" xr:uid="{43355062-0C92-4D55-AD1D-7E2C24196656}"/>
    <cellStyle name="Normal 2 4 2" xfId="5690" xr:uid="{E4C7997B-88D0-4857-B56C-BEF92894B962}"/>
    <cellStyle name="Normal 2 4 2 2" xfId="19496" xr:uid="{96D01BF7-224D-49F8-9606-0FFABF22D727}"/>
    <cellStyle name="Normal 2 40" xfId="5691" xr:uid="{BEBDCEB2-C150-422F-9FBB-6C5B596D1214}"/>
    <cellStyle name="Normal 2 40 10" xfId="5692" xr:uid="{569C8391-1038-4797-9D76-AD754A52879F}"/>
    <cellStyle name="Normal 2 40 11" xfId="5693" xr:uid="{8EDDFB9A-C547-46E5-82B4-7BDD61AB3D2E}"/>
    <cellStyle name="Normal 2 40 12" xfId="5694" xr:uid="{2A76342B-B408-4C20-849C-34CEDF239F51}"/>
    <cellStyle name="Normal 2 40 13" xfId="5695" xr:uid="{9D823856-B2BB-4169-9150-CD784354006E}"/>
    <cellStyle name="Normal 2 40 14" xfId="5696" xr:uid="{68C08714-1712-48C1-A318-2540A5FD61AC}"/>
    <cellStyle name="Normal 2 40 15" xfId="5697" xr:uid="{ED3D78A3-0612-4BD0-A3DA-8AF7556E2050}"/>
    <cellStyle name="Normal 2 40 16" xfId="5698" xr:uid="{32080A3A-E990-4F7B-AE17-77BD79808278}"/>
    <cellStyle name="Normal 2 40 17" xfId="5699" xr:uid="{9E8AC69D-02F8-4D02-BBDD-61AF27FF9D46}"/>
    <cellStyle name="Normal 2 40 18" xfId="5700" xr:uid="{744A2F73-46D0-4231-A7A3-89FEC3DDB729}"/>
    <cellStyle name="Normal 2 40 19" xfId="5701" xr:uid="{F0896F64-5190-4D88-B75E-DFF12A3DD353}"/>
    <cellStyle name="Normal 2 40 2" xfId="5702" xr:uid="{B4CC25CC-FAED-46A8-A59E-615EBC87F42C}"/>
    <cellStyle name="Normal 2 40 20" xfId="5703" xr:uid="{B0051AC4-012B-4693-954E-53A7BE7208E1}"/>
    <cellStyle name="Normal 2 40 3" xfId="5704" xr:uid="{CD23B942-BB53-4EED-AA78-5F828FCC8A44}"/>
    <cellStyle name="Normal 2 40 4" xfId="5705" xr:uid="{E3B8FB6E-B01C-4B21-A9F6-2D4EF58CDF7B}"/>
    <cellStyle name="Normal 2 40 5" xfId="5706" xr:uid="{7F17F054-0FB2-4791-B1C3-70E039A362C2}"/>
    <cellStyle name="Normal 2 40 6" xfId="5707" xr:uid="{7EBC2FE0-59E7-4E81-AE37-E8A48426FE39}"/>
    <cellStyle name="Normal 2 40 7" xfId="5708" xr:uid="{A0C7B96F-0151-48BE-8761-6545BA64231B}"/>
    <cellStyle name="Normal 2 40 8" xfId="5709" xr:uid="{B2F3A7F6-84C6-4ED9-B2BF-A7B829B2EC84}"/>
    <cellStyle name="Normal 2 40 9" xfId="5710" xr:uid="{EB6D575A-8A17-4D9F-8FAD-ECB4DC3B07AB}"/>
    <cellStyle name="Normal 2 41" xfId="5711" xr:uid="{60726CC0-2309-4D4E-BFDE-0F6BD096E44A}"/>
    <cellStyle name="Normal 2 41 10" xfId="5712" xr:uid="{1830E455-C6D1-4C27-B2DB-895B515C0E3B}"/>
    <cellStyle name="Normal 2 41 11" xfId="5713" xr:uid="{C6C5966D-5311-4E39-8AFD-601847A590C3}"/>
    <cellStyle name="Normal 2 41 12" xfId="5714" xr:uid="{DF04865D-D005-4DA8-8974-17190F45E651}"/>
    <cellStyle name="Normal 2 41 13" xfId="5715" xr:uid="{6063825B-28D0-498C-858E-AD8CC39E5D07}"/>
    <cellStyle name="Normal 2 41 14" xfId="5716" xr:uid="{FFBBAAE1-68C6-4C73-BA26-C5B04D1BDEFD}"/>
    <cellStyle name="Normal 2 41 15" xfId="5717" xr:uid="{43141FE7-D7AE-4720-9773-C5828B596884}"/>
    <cellStyle name="Normal 2 41 16" xfId="5718" xr:uid="{C5526845-71E0-401F-BCEA-3BBF464F0D95}"/>
    <cellStyle name="Normal 2 41 17" xfId="5719" xr:uid="{EF51528E-4CF7-4E71-8A62-E9C0639883D8}"/>
    <cellStyle name="Normal 2 41 18" xfId="5720" xr:uid="{32270E27-1EC7-4FFD-8C27-3ECB3F59F501}"/>
    <cellStyle name="Normal 2 41 19" xfId="5721" xr:uid="{9144BB9A-B1DE-46EC-83BE-916B5510DB94}"/>
    <cellStyle name="Normal 2 41 2" xfId="5722" xr:uid="{4FE3CCE8-DA83-4290-8F6B-25E19FE8F871}"/>
    <cellStyle name="Normal 2 41 20" xfId="5723" xr:uid="{33D73DC8-F5A0-4AE5-BBA8-8EDFF8CDF8CE}"/>
    <cellStyle name="Normal 2 41 3" xfId="5724" xr:uid="{953901D4-8994-4DC2-95CD-55CB1F824A5F}"/>
    <cellStyle name="Normal 2 41 4" xfId="5725" xr:uid="{E1B06BB0-2C9A-4AF5-8659-419474123AB8}"/>
    <cellStyle name="Normal 2 41 5" xfId="5726" xr:uid="{B86030EC-DF21-465F-9278-11490483D681}"/>
    <cellStyle name="Normal 2 41 6" xfId="5727" xr:uid="{4C027C47-EA10-4FFD-B56C-30CB6BC3A834}"/>
    <cellStyle name="Normal 2 41 7" xfId="5728" xr:uid="{4284C478-E316-4C77-A971-04B45CEA4FE6}"/>
    <cellStyle name="Normal 2 41 8" xfId="5729" xr:uid="{6BA9C4F2-BAAE-42A4-B60E-2E040ADAB302}"/>
    <cellStyle name="Normal 2 41 9" xfId="5730" xr:uid="{F063E606-C44E-4159-9CC6-3E2937AD6905}"/>
    <cellStyle name="Normal 2 42" xfId="5731" xr:uid="{BCFBF4B8-5046-4ACB-9EC1-ED8EFAB3998D}"/>
    <cellStyle name="Normal 2 42 10" xfId="5732" xr:uid="{95BB49D3-77C1-465A-B403-152F56C5E5DF}"/>
    <cellStyle name="Normal 2 42 11" xfId="5733" xr:uid="{B69BC381-67E4-4BF8-A0CD-E6D08671ADA9}"/>
    <cellStyle name="Normal 2 42 12" xfId="5734" xr:uid="{088FD030-27C2-4447-A986-0D02CDF81A7E}"/>
    <cellStyle name="Normal 2 42 13" xfId="5735" xr:uid="{8512D061-3FAE-4CC1-B2D1-91DA93CA1B1A}"/>
    <cellStyle name="Normal 2 42 14" xfId="5736" xr:uid="{FFA82B64-9736-4A50-8D7F-002A6783814B}"/>
    <cellStyle name="Normal 2 42 15" xfId="5737" xr:uid="{A2161FE8-45B9-454F-B891-EE604845F4DA}"/>
    <cellStyle name="Normal 2 42 16" xfId="5738" xr:uid="{716357A7-573F-4B81-9BC1-B600745DC331}"/>
    <cellStyle name="Normal 2 42 17" xfId="5739" xr:uid="{19C2B2F0-59EF-45DA-860C-0E00AAD88250}"/>
    <cellStyle name="Normal 2 42 18" xfId="5740" xr:uid="{EF7EE87A-BEF6-4A18-8EAA-86E71E57B0F5}"/>
    <cellStyle name="Normal 2 42 19" xfId="5741" xr:uid="{FCDF605C-8099-4479-B536-FFCBB2057BF1}"/>
    <cellStyle name="Normal 2 42 2" xfId="5742" xr:uid="{11FE9606-B798-4F91-8D2A-1776CD06FC11}"/>
    <cellStyle name="Normal 2 42 20" xfId="5743" xr:uid="{A70D60F3-6975-4CA4-A068-BB27CFF9C7F4}"/>
    <cellStyle name="Normal 2 42 3" xfId="5744" xr:uid="{E6C55816-C2B2-401F-8282-4E3F92FA1663}"/>
    <cellStyle name="Normal 2 42 4" xfId="5745" xr:uid="{EC331F1C-28D5-4370-8705-B961EB7BFCAF}"/>
    <cellStyle name="Normal 2 42 5" xfId="5746" xr:uid="{57AE1767-80AA-459F-81FD-EE7005369D3C}"/>
    <cellStyle name="Normal 2 42 6" xfId="5747" xr:uid="{753ACBE2-C176-4A18-8763-BB570A235EE6}"/>
    <cellStyle name="Normal 2 42 7" xfId="5748" xr:uid="{BCAAA699-800C-4C13-95E1-3E69D711C778}"/>
    <cellStyle name="Normal 2 42 8" xfId="5749" xr:uid="{40E85DCB-CF69-4A8D-9A57-AE6D3BB4B750}"/>
    <cellStyle name="Normal 2 42 9" xfId="5750" xr:uid="{4EE9706F-271E-46B1-A5BC-3F06943AEFFB}"/>
    <cellStyle name="Normal 2 43" xfId="5751" xr:uid="{603B22F4-1F8F-4EE6-87B8-4E0261E4F2C9}"/>
    <cellStyle name="Normal 2 44" xfId="5752" xr:uid="{384EF067-9A96-4757-BC7B-800266DFB11F}"/>
    <cellStyle name="Normal 2 45" xfId="5753" xr:uid="{62B0574F-C8C4-42D1-B033-A4EEAB6932F1}"/>
    <cellStyle name="Normal 2 45 10" xfId="5754" xr:uid="{22E74A0F-F7E9-4DC4-BC6F-351043C698CF}"/>
    <cellStyle name="Normal 2 45 11" xfId="5755" xr:uid="{0FF4FC5B-B958-4C1C-8EA9-2C9D00A933C7}"/>
    <cellStyle name="Normal 2 45 12" xfId="5756" xr:uid="{1424F1AE-21C3-4D09-9B19-07D8F6C4AF32}"/>
    <cellStyle name="Normal 2 45 13" xfId="5757" xr:uid="{10EFB506-0BD5-4991-AAEB-83188C07D3D8}"/>
    <cellStyle name="Normal 2 45 14" xfId="5758" xr:uid="{B6191DB1-F33C-4A6B-BF63-58E0EFAA8787}"/>
    <cellStyle name="Normal 2 45 15" xfId="5759" xr:uid="{03C95F28-6211-4ABC-A1DF-8B056D6BDE65}"/>
    <cellStyle name="Normal 2 45 16" xfId="5760" xr:uid="{45A406DD-FAEA-4F85-80DB-F7526095E584}"/>
    <cellStyle name="Normal 2 45 17" xfId="5761" xr:uid="{3DD37895-4E4C-49C4-A1B3-B72338C65D57}"/>
    <cellStyle name="Normal 2 45 18" xfId="5762" xr:uid="{D547983E-95D3-4978-8CC3-42D06601DB13}"/>
    <cellStyle name="Normal 2 45 19" xfId="5763" xr:uid="{59BBB2EC-B157-45C0-BE85-C4B737646746}"/>
    <cellStyle name="Normal 2 45 2" xfId="5764" xr:uid="{99824159-A9A2-4789-81DB-0A3D3DDB89FE}"/>
    <cellStyle name="Normal 2 45 3" xfId="5765" xr:uid="{C2CB68F1-71C1-4A15-91C7-BD4CC63B28D9}"/>
    <cellStyle name="Normal 2 45 4" xfId="5766" xr:uid="{C95684C6-0441-410C-AED6-8FD358D26C35}"/>
    <cellStyle name="Normal 2 45 5" xfId="5767" xr:uid="{38448209-FDDD-4E51-AFBB-E3B4C1E94AD6}"/>
    <cellStyle name="Normal 2 45 6" xfId="5768" xr:uid="{3D633179-3130-4CFF-8031-8C642707496B}"/>
    <cellStyle name="Normal 2 45 7" xfId="5769" xr:uid="{4EF97A21-6AAD-48AA-BF23-D30D63EDA133}"/>
    <cellStyle name="Normal 2 45 8" xfId="5770" xr:uid="{7C5A51D5-3BF1-4EC3-98B5-5E7BC488F468}"/>
    <cellStyle name="Normal 2 45 9" xfId="5771" xr:uid="{A0EED32B-E040-4548-A17C-5F1FC931BE40}"/>
    <cellStyle name="Normal 2 46" xfId="5772" xr:uid="{086A4745-6BCA-4C28-915B-0A99AD421B8B}"/>
    <cellStyle name="Normal 2 46 10" xfId="5773" xr:uid="{3294CE54-2E92-4F1E-85E5-DF209897091B}"/>
    <cellStyle name="Normal 2 46 11" xfId="5774" xr:uid="{DE59067F-7BE3-440E-B5A2-C31B8B930205}"/>
    <cellStyle name="Normal 2 46 12" xfId="5775" xr:uid="{8A8B4EDC-4C5F-4910-8247-F23FC47BEC85}"/>
    <cellStyle name="Normal 2 46 13" xfId="5776" xr:uid="{E26DCD07-5432-4EE1-BD48-8356A561BF32}"/>
    <cellStyle name="Normal 2 46 14" xfId="5777" xr:uid="{52591A9E-5CA5-4A87-859E-ACC190ADDFDA}"/>
    <cellStyle name="Normal 2 46 15" xfId="5778" xr:uid="{5FC6695C-619D-4492-B1BB-4F413CED1D99}"/>
    <cellStyle name="Normal 2 46 16" xfId="5779" xr:uid="{5C00F511-EE2F-4886-83B4-ED27C425970B}"/>
    <cellStyle name="Normal 2 46 17" xfId="5780" xr:uid="{F67945AB-7D66-4AE8-9B4A-9B2D606664D4}"/>
    <cellStyle name="Normal 2 46 18" xfId="5781" xr:uid="{05582A9D-2094-41D4-9B89-B44BC453B55C}"/>
    <cellStyle name="Normal 2 46 19" xfId="5782" xr:uid="{986330FC-AA68-4F02-A668-235F182C9C6E}"/>
    <cellStyle name="Normal 2 46 2" xfId="5783" xr:uid="{5B597A5C-7B38-4B0E-AA27-517A645CC39B}"/>
    <cellStyle name="Normal 2 46 3" xfId="5784" xr:uid="{7D7A9CA1-5930-48AD-95B5-D716BD9790B0}"/>
    <cellStyle name="Normal 2 46 4" xfId="5785" xr:uid="{301F5E79-49E5-4B91-AE9A-EC294FA23CE9}"/>
    <cellStyle name="Normal 2 46 5" xfId="5786" xr:uid="{1A6D86E0-318F-4374-936B-40B5AF3363AB}"/>
    <cellStyle name="Normal 2 46 6" xfId="5787" xr:uid="{DAF1B137-C968-4768-AA67-32EE75569F31}"/>
    <cellStyle name="Normal 2 46 7" xfId="5788" xr:uid="{21369A3E-794F-4A07-A0F7-5FA16EA99FEB}"/>
    <cellStyle name="Normal 2 46 8" xfId="5789" xr:uid="{AE0BD8B5-1D09-4003-A1F2-5226055AB952}"/>
    <cellStyle name="Normal 2 46 9" xfId="5790" xr:uid="{E2C519F9-40B7-49D4-9EC8-94955CF77EF7}"/>
    <cellStyle name="Normal 2 47" xfId="5791" xr:uid="{5C791408-599D-47F8-AD67-65910AD8825D}"/>
    <cellStyle name="Normal 2 47 10" xfId="5792" xr:uid="{04D2327E-9CD3-4A37-9611-3B5ABF6ADD88}"/>
    <cellStyle name="Normal 2 47 11" xfId="5793" xr:uid="{8BA3050F-6F58-48CA-97E4-2170D76D70C8}"/>
    <cellStyle name="Normal 2 47 12" xfId="5794" xr:uid="{D7AFDA27-76C0-4529-99B5-090E7E6AFA98}"/>
    <cellStyle name="Normal 2 47 13" xfId="5795" xr:uid="{F5372064-DC07-4B5E-BD28-D5E830D458C8}"/>
    <cellStyle name="Normal 2 47 14" xfId="5796" xr:uid="{F45C2249-C97D-4DF7-AE1D-C013974D7ED5}"/>
    <cellStyle name="Normal 2 47 15" xfId="5797" xr:uid="{319DC61A-E25D-4B80-AFCF-8A62A0583172}"/>
    <cellStyle name="Normal 2 47 16" xfId="5798" xr:uid="{549694AB-C3D8-4D4E-97F2-8CF656E6BD3B}"/>
    <cellStyle name="Normal 2 47 17" xfId="5799" xr:uid="{433F1572-A93C-410A-830E-C5BFB889F7FD}"/>
    <cellStyle name="Normal 2 47 18" xfId="5800" xr:uid="{7C66D472-ADD8-4BC6-9732-B5244570B346}"/>
    <cellStyle name="Normal 2 47 19" xfId="5801" xr:uid="{10225491-4FA8-4D7E-9A22-458A2BFD8BA6}"/>
    <cellStyle name="Normal 2 47 2" xfId="5802" xr:uid="{A4ED358F-ED74-4B2F-9B4F-86022FBC612B}"/>
    <cellStyle name="Normal 2 47 3" xfId="5803" xr:uid="{FDF04345-E3BF-46F1-A878-2B678AD3B3AB}"/>
    <cellStyle name="Normal 2 47 4" xfId="5804" xr:uid="{A9D1F2F4-5CF4-4815-BB8A-07E6FEF9EBE2}"/>
    <cellStyle name="Normal 2 47 5" xfId="5805" xr:uid="{A28674EE-55AE-4A5A-8A38-00CA13453E86}"/>
    <cellStyle name="Normal 2 47 6" xfId="5806" xr:uid="{57378D53-28DD-4940-BBF7-6DC91524CE67}"/>
    <cellStyle name="Normal 2 47 7" xfId="5807" xr:uid="{12485D52-401A-4894-86BE-69A9EF48EF25}"/>
    <cellStyle name="Normal 2 47 8" xfId="5808" xr:uid="{54444039-B4C0-4FE7-B65D-156E258FED74}"/>
    <cellStyle name="Normal 2 47 9" xfId="5809" xr:uid="{35C67ABD-8AB7-4CC2-990A-B1E27720854D}"/>
    <cellStyle name="Normal 2 48" xfId="5810" xr:uid="{BAB1F825-6927-4CE8-A5C8-6CC5CAE6D167}"/>
    <cellStyle name="Normal 2 48 10" xfId="5811" xr:uid="{EAEED47B-D71D-4B17-AD8E-595A7AE8CF81}"/>
    <cellStyle name="Normal 2 48 11" xfId="5812" xr:uid="{D7D7869F-08F2-438C-882D-4E8F38D75C6B}"/>
    <cellStyle name="Normal 2 48 12" xfId="5813" xr:uid="{929A62ED-C9D2-480A-BAAB-7C7B4E9301C6}"/>
    <cellStyle name="Normal 2 48 13" xfId="5814" xr:uid="{A75EB3E8-99E7-4FC3-B46C-EA8A6FBB8D36}"/>
    <cellStyle name="Normal 2 48 14" xfId="5815" xr:uid="{C20A8B15-9104-425F-BA0F-F3AD2A79C7EC}"/>
    <cellStyle name="Normal 2 48 15" xfId="5816" xr:uid="{DB9A58D7-4548-49F1-B1EC-641EFDE8AB1C}"/>
    <cellStyle name="Normal 2 48 16" xfId="5817" xr:uid="{4D55FBA9-B31F-42CE-BAC2-FFB59676A20F}"/>
    <cellStyle name="Normal 2 48 17" xfId="5818" xr:uid="{FC575B6A-05AF-4ED8-B317-ECB6F4B0F72B}"/>
    <cellStyle name="Normal 2 48 18" xfId="5819" xr:uid="{04EB4755-1BD2-415E-A888-202D3A244A10}"/>
    <cellStyle name="Normal 2 48 19" xfId="5820" xr:uid="{7D855C01-BD18-4FA8-8E13-54A0400CD057}"/>
    <cellStyle name="Normal 2 48 2" xfId="5821" xr:uid="{7746BE54-1698-46DB-8A61-FE1DFD55E1C8}"/>
    <cellStyle name="Normal 2 48 2 2" xfId="5822" xr:uid="{CA480C5B-DF0E-48EF-931B-0D70DE4E57F2}"/>
    <cellStyle name="Normal 2 48 2 3" xfId="5823" xr:uid="{75D89C3F-2991-4DBF-A7D9-00CF97FD60F6}"/>
    <cellStyle name="Normal 2 48 2 4" xfId="5824" xr:uid="{2C6A9580-CB32-444A-BA2F-99705215FBA2}"/>
    <cellStyle name="Normal 2 48 3" xfId="5825" xr:uid="{35BF7EF1-6EDF-4E1A-B5E6-4DF6CCAE8BDB}"/>
    <cellStyle name="Normal 2 48 4" xfId="5826" xr:uid="{3203A691-111A-4547-A105-EF4C349EAF41}"/>
    <cellStyle name="Normal 2 48 5" xfId="5827" xr:uid="{09A58E48-5A22-43E4-A252-87051ABACA27}"/>
    <cellStyle name="Normal 2 48 6" xfId="5828" xr:uid="{88BE51BB-BE6D-4A50-8A44-44D5EF8A5457}"/>
    <cellStyle name="Normal 2 48 7" xfId="5829" xr:uid="{47097EDD-2377-4F3A-A2CD-4244FDA153CF}"/>
    <cellStyle name="Normal 2 48 8" xfId="5830" xr:uid="{EE2BCD10-86E0-463D-AC5E-C09E31DD2B5D}"/>
    <cellStyle name="Normal 2 48 9" xfId="5831" xr:uid="{B4B48F71-A5DC-4AE0-96EC-E2FC0D12DF1B}"/>
    <cellStyle name="Normal 2 49" xfId="5832" xr:uid="{03EAE071-6B37-4EFA-941C-781D84C75A2E}"/>
    <cellStyle name="Normal 2 5" xfId="5833" xr:uid="{73BEE80A-3AD6-4246-AD64-322756CD4845}"/>
    <cellStyle name="Normal 2 5 2" xfId="19795" xr:uid="{4BAE9E94-5700-496C-9D81-33C1B16E6BDE}"/>
    <cellStyle name="Normal 2 50" xfId="5834" xr:uid="{6B0C633F-9829-427E-9B90-15D0FA7830B3}"/>
    <cellStyle name="Normal 2 51" xfId="5835" xr:uid="{B5443DFA-F954-401C-AAED-6182AC7AD20A}"/>
    <cellStyle name="Normal 2 52" xfId="5836" xr:uid="{F81BFF43-507E-4FB6-B6E0-9EBB9B16BC37}"/>
    <cellStyle name="Normal 2 52 10" xfId="5837" xr:uid="{1665729C-4928-4FA6-8AC2-A5086C73F780}"/>
    <cellStyle name="Normal 2 52 11" xfId="5838" xr:uid="{5A5F6A8F-5A23-4D65-ABA1-82D7A1B493E7}"/>
    <cellStyle name="Normal 2 52 12" xfId="5839" xr:uid="{F7D261CA-1B0F-4BE8-B0A9-D6284A7F7915}"/>
    <cellStyle name="Normal 2 52 13" xfId="5840" xr:uid="{CCB92D72-7DD6-432C-9193-74B4DA70E97B}"/>
    <cellStyle name="Normal 2 52 14" xfId="5841" xr:uid="{0BE0B443-0C9D-458B-B841-5F2A1D0535D6}"/>
    <cellStyle name="Normal 2 52 15" xfId="5842" xr:uid="{83090D3A-F2BF-472E-AAEB-5F41BE1E8010}"/>
    <cellStyle name="Normal 2 52 16" xfId="5843" xr:uid="{513D5992-2386-4171-9E7F-2DB639FB0C84}"/>
    <cellStyle name="Normal 2 52 2" xfId="5844" xr:uid="{28F5FCE3-3A67-4D53-9E7E-2E815FA13DDA}"/>
    <cellStyle name="Normal 2 52 3" xfId="5845" xr:uid="{1FCFDC35-9D11-484C-85A1-F3D02D67BA10}"/>
    <cellStyle name="Normal 2 52 4" xfId="5846" xr:uid="{B71DECF5-682F-4E87-AF06-7C18989C2938}"/>
    <cellStyle name="Normal 2 52 5" xfId="5847" xr:uid="{114515FA-8BFD-4762-B426-47E956AB39D5}"/>
    <cellStyle name="Normal 2 52 6" xfId="5848" xr:uid="{C96C3980-5932-4FB5-9A44-121E4EB6E782}"/>
    <cellStyle name="Normal 2 52 7" xfId="5849" xr:uid="{84FA139C-5EC6-4776-82DA-F13E960BCEBE}"/>
    <cellStyle name="Normal 2 52 8" xfId="5850" xr:uid="{D431E30D-0544-4E3B-AC9F-1C022EC7B362}"/>
    <cellStyle name="Normal 2 52 9" xfId="5851" xr:uid="{48425DAF-737B-4DDB-B534-8DF1DDEAAB60}"/>
    <cellStyle name="Normal 2 53" xfId="5852" xr:uid="{E76124AF-B329-4F73-80E6-C86C7DDC56D2}"/>
    <cellStyle name="Normal 2 53 10" xfId="5853" xr:uid="{BB6290B8-9638-4A0D-937B-C0E218775C6A}"/>
    <cellStyle name="Normal 2 53 11" xfId="5854" xr:uid="{DDC53842-AA53-404E-9B4C-B1A8BE959FB0}"/>
    <cellStyle name="Normal 2 53 12" xfId="5855" xr:uid="{3DDBDE5F-CEAE-4C96-9C91-4F0252D1A5D4}"/>
    <cellStyle name="Normal 2 53 13" xfId="5856" xr:uid="{19B9A352-39C7-40FE-916D-EC7CEF631469}"/>
    <cellStyle name="Normal 2 53 14" xfId="5857" xr:uid="{54F35233-F493-4BE5-A96E-0CA28EE97F29}"/>
    <cellStyle name="Normal 2 53 15" xfId="5858" xr:uid="{4973D987-7960-4EE9-A90F-43A0ED35D398}"/>
    <cellStyle name="Normal 2 53 16" xfId="5859" xr:uid="{216A2E6F-94C1-4419-B16F-090F545CF35D}"/>
    <cellStyle name="Normal 2 53 2" xfId="5860" xr:uid="{7F79BAA0-BE6E-48A0-8F37-1295E7644536}"/>
    <cellStyle name="Normal 2 53 3" xfId="5861" xr:uid="{C4E4D336-377C-46F4-BB4F-85D8498DA9CB}"/>
    <cellStyle name="Normal 2 53 4" xfId="5862" xr:uid="{407C1C58-5500-43C9-BA01-BBEF1CD485A7}"/>
    <cellStyle name="Normal 2 53 5" xfId="5863" xr:uid="{0B002BF5-E9C3-45CB-AB47-ABD3C780C240}"/>
    <cellStyle name="Normal 2 53 6" xfId="5864" xr:uid="{650527C2-3312-401F-9973-A294C1BD0186}"/>
    <cellStyle name="Normal 2 53 7" xfId="5865" xr:uid="{8F45E168-4E10-4253-BFED-D01BE7B99D3B}"/>
    <cellStyle name="Normal 2 53 8" xfId="5866" xr:uid="{E94A5801-39B5-4D4B-97D9-3C378BAA3621}"/>
    <cellStyle name="Normal 2 53 9" xfId="5867" xr:uid="{0CBB40A1-EBBF-423A-A1D8-7402C0517751}"/>
    <cellStyle name="Normal 2 54" xfId="5868" xr:uid="{E83B1BA0-3493-4B6E-9987-23FC34A16EA5}"/>
    <cellStyle name="Normal 2 55" xfId="5869" xr:uid="{E0CB7989-5649-424F-BECE-8031D1D53DC1}"/>
    <cellStyle name="Normal 2 56" xfId="5870" xr:uid="{5D8988C3-91D6-4B7B-818A-2E3DC579F12F}"/>
    <cellStyle name="Normal 2 57" xfId="5871" xr:uid="{949A691E-423C-4E09-823A-8AB8D488AFE2}"/>
    <cellStyle name="Normal 2 58" xfId="5872" xr:uid="{8698016F-B1F7-474E-B3D3-D93016A60826}"/>
    <cellStyle name="Normal 2 59" xfId="5873" xr:uid="{43EED301-9CFD-42F4-BCA8-98497C2C4739}"/>
    <cellStyle name="Normal 2 6" xfId="5874" xr:uid="{36FE140D-0972-4348-9C7E-181E009A3782}"/>
    <cellStyle name="Normal 2 6 2" xfId="19796" xr:uid="{B42DCC9C-E4D6-49EE-A6DC-9DD17F77D503}"/>
    <cellStyle name="Normal 2 60" xfId="5875" xr:uid="{DDE44DDF-0072-4732-BA62-88168A623486}"/>
    <cellStyle name="Normal 2 61" xfId="5876" xr:uid="{5D797FEF-01BA-437B-AA3E-076AE17A0C40}"/>
    <cellStyle name="Normal 2 62" xfId="5877" xr:uid="{C1B36973-40C2-4FC7-AFA2-8E1924176A17}"/>
    <cellStyle name="Normal 2 63" xfId="5878" xr:uid="{A102F92D-91BE-4E2D-B112-1ED7E5293188}"/>
    <cellStyle name="Normal 2 64" xfId="5879" xr:uid="{F722EBF8-1674-4C24-970C-1DCF0386F210}"/>
    <cellStyle name="Normal 2 65" xfId="5880" xr:uid="{1CDD5F14-5072-4E56-A97C-A07E0807BDB8}"/>
    <cellStyle name="Normal 2 66" xfId="5881" xr:uid="{7F094CE6-5BA6-4473-8AF3-F1088BF7700F}"/>
    <cellStyle name="Normal 2 67" xfId="5882" xr:uid="{0A5B45EC-E21C-4A97-A868-17CF458B0F9F}"/>
    <cellStyle name="Normal 2 67 2" xfId="6625" xr:uid="{C8880577-73FD-451E-981E-F3CE43A14440}"/>
    <cellStyle name="Normal 2 68" xfId="100" xr:uid="{1A08410F-898C-485E-A7DE-40E13FCF40A7}"/>
    <cellStyle name="Normal 2 7" xfId="5883" xr:uid="{87329E2D-D87B-43AB-8540-B778372D3562}"/>
    <cellStyle name="Normal 2 7 2" xfId="6626" xr:uid="{C7A28064-AB97-4BD9-9A8C-54FAC9E01845}"/>
    <cellStyle name="Normal 2 7 2 2" xfId="7409" xr:uid="{E9AF93BE-EB5A-47B0-9640-64806E34AAD9}"/>
    <cellStyle name="Normal 2 7 2 2 2" xfId="9049" xr:uid="{7799B6A2-166A-42E0-B3A4-05B418EBC242}"/>
    <cellStyle name="Normal 2 7 2 3" xfId="8275" xr:uid="{BDA8B33D-5887-4EAC-AF09-32AB8D13A6D6}"/>
    <cellStyle name="Normal 2 7 3" xfId="6627" xr:uid="{8D583503-5F46-4CA2-AB86-636D2ACD1C42}"/>
    <cellStyle name="Normal 2 7 3 2" xfId="7410" xr:uid="{34EB35FD-21CC-49AD-B2BD-232A51128676}"/>
    <cellStyle name="Normal 2 7 3 2 2" xfId="9050" xr:uid="{D63E6167-77CC-409B-A8FC-E4C14C1285B3}"/>
    <cellStyle name="Normal 2 7 3 3" xfId="8276" xr:uid="{AC16AEA0-E6F4-4761-AE47-7E5A35A8B0B1}"/>
    <cellStyle name="Normal 2 7 4" xfId="6395" xr:uid="{75C7BD2A-187E-402F-910F-C343BBA31DDE}"/>
    <cellStyle name="Normal 2 7 4 2" xfId="7411" xr:uid="{26D6C267-0325-483C-9038-FB1E8159008C}"/>
    <cellStyle name="Normal 2 7 4 2 2" xfId="9051" xr:uid="{CAE9D79F-C4E6-4451-9844-712200F42D3B}"/>
    <cellStyle name="Normal 2 7 4 3" xfId="8102" xr:uid="{D31C6B62-9758-4F75-92AF-50CA1F6FB6BF}"/>
    <cellStyle name="Normal 2 7 5" xfId="7067" xr:uid="{2AD5B109-03E9-468E-91FA-EC52209F90B4}"/>
    <cellStyle name="Normal 2 7 5 2" xfId="8707" xr:uid="{23BFA5E8-8570-418B-910A-AD5D851EA901}"/>
    <cellStyle name="Normal 2 7 6" xfId="7911" xr:uid="{F02FF540-DD2F-4092-A2D8-0907C78392B6}"/>
    <cellStyle name="Normal 2 8" xfId="5884" xr:uid="{46F3FBD7-DAFD-41C5-901C-E2E816CE252D}"/>
    <cellStyle name="Normal 2 8 2" xfId="6628" xr:uid="{2D899016-6D64-4099-A805-8D216E5F2B9E}"/>
    <cellStyle name="Normal 2 8 2 2" xfId="7412" xr:uid="{BAA91084-0935-4F37-BBEC-A46D27166BA3}"/>
    <cellStyle name="Normal 2 8 2 2 2" xfId="9052" xr:uid="{11460E26-B650-4C58-8B03-2B89179224CD}"/>
    <cellStyle name="Normal 2 8 2 3" xfId="8277" xr:uid="{5CDB4131-3083-482A-A6E7-EFF6BB27CF68}"/>
    <cellStyle name="Normal 2 8 3" xfId="6629" xr:uid="{8D1D0F6F-0DEB-4F15-9DA8-F15FDCA3A79F}"/>
    <cellStyle name="Normal 2 8 3 2" xfId="7413" xr:uid="{32B353C4-82BC-40F9-A1B5-53A00481FEFF}"/>
    <cellStyle name="Normal 2 8 3 2 2" xfId="9053" xr:uid="{262281D6-2EE4-4BDE-9C2A-FDF9D366631F}"/>
    <cellStyle name="Normal 2 8 3 3" xfId="8278" xr:uid="{ACC020C9-D06F-4C1E-8D6B-D396F6110F20}"/>
    <cellStyle name="Normal 2 8 4" xfId="6396" xr:uid="{9DB01102-4EF5-4933-817C-EAF67FFB5524}"/>
    <cellStyle name="Normal 2 8 4 2" xfId="7414" xr:uid="{68746C41-2775-4347-9EAD-4B793CD092DE}"/>
    <cellStyle name="Normal 2 8 4 2 2" xfId="9054" xr:uid="{468AE0E4-912E-4AF4-A7E6-8E0B9BDBA358}"/>
    <cellStyle name="Normal 2 8 4 3" xfId="8103" xr:uid="{5FC9AD25-80BF-45E3-B387-DED51688A81E}"/>
    <cellStyle name="Normal 2 8 5" xfId="7068" xr:uid="{87453EAC-CD7A-461A-BC0A-ADFC8A800566}"/>
    <cellStyle name="Normal 2 8 5 2" xfId="8708" xr:uid="{089233B8-87D3-425E-A08D-CB355672E95F}"/>
    <cellStyle name="Normal 2 8 6" xfId="7912" xr:uid="{6982111A-6253-4AB9-BB82-E6203FE87508}"/>
    <cellStyle name="Normal 2 9" xfId="5885" xr:uid="{D78D9793-1AE1-46FB-ADBF-9DB32E6A403B}"/>
    <cellStyle name="Normal 2 9 2" xfId="6630" xr:uid="{345B6398-0D98-4DD0-B7F4-0DF4DE1F7921}"/>
    <cellStyle name="Normal 2 9 2 2" xfId="7415" xr:uid="{6A789238-524A-4824-A1D3-D720FE1E286F}"/>
    <cellStyle name="Normal 2 9 2 2 2" xfId="9055" xr:uid="{A1F93C78-7033-4E76-BF33-F3D77CA767EE}"/>
    <cellStyle name="Normal 2 9 2 3" xfId="8279" xr:uid="{7E59D95B-15EF-4621-AB9A-F415C897561E}"/>
    <cellStyle name="Normal 2 9 3" xfId="6631" xr:uid="{68EA16FA-9E3D-48C0-BE40-90141615C646}"/>
    <cellStyle name="Normal 2 9 3 2" xfId="7416" xr:uid="{6A4D6865-8BCB-4E37-8AC2-68CFD7A91331}"/>
    <cellStyle name="Normal 2 9 3 2 2" xfId="9056" xr:uid="{E2937804-D770-4A71-B62B-863ECDE51F8D}"/>
    <cellStyle name="Normal 2 9 3 3" xfId="8280" xr:uid="{20C55D49-94BB-46AB-A669-B1A3033AFBC0}"/>
    <cellStyle name="Normal 2 9 4" xfId="6397" xr:uid="{29EE1C3F-1B97-4A69-A8F9-DD2A2014C3B2}"/>
    <cellStyle name="Normal 2 9 4 2" xfId="7417" xr:uid="{BF9E8466-7F0E-437E-A3D2-63FD9E2FC0EE}"/>
    <cellStyle name="Normal 2 9 4 2 2" xfId="9057" xr:uid="{802126B1-3EF4-472D-A778-F2280E0EAB84}"/>
    <cellStyle name="Normal 2 9 4 3" xfId="8104" xr:uid="{F9CF0CE1-6E26-46B7-80BD-5463C1DA86DE}"/>
    <cellStyle name="Normal 2 9 5" xfId="7069" xr:uid="{7B557653-FB52-4296-A5C1-B23E050E0DDF}"/>
    <cellStyle name="Normal 2 9 5 2" xfId="8709" xr:uid="{2B389681-64A3-49F8-A40C-638CCA30B6EA}"/>
    <cellStyle name="Normal 2 9 6" xfId="7913" xr:uid="{17326C30-A5B1-418A-A751-ADCD273A2EA4}"/>
    <cellStyle name="Normal 20" xfId="5886" xr:uid="{4F2686A4-F4D7-426A-A62C-BFDEA9CAF079}"/>
    <cellStyle name="Normal 20 2" xfId="5887" xr:uid="{BB5C6288-8DE0-411D-A890-EB9616465A3F}"/>
    <cellStyle name="Normal 20 2 2" xfId="6511" xr:uid="{DC46DF00-7E8F-4B26-A813-F68A1D086354}"/>
    <cellStyle name="Normal 20 2 3" xfId="6399" xr:uid="{BBA33E15-3003-4C18-B36C-E68766F9BA57}"/>
    <cellStyle name="Normal 20 2 3 2" xfId="7418" xr:uid="{6E37D97C-96F5-4710-A16A-910CECD3FA1C}"/>
    <cellStyle name="Normal 20 2 3 2 2" xfId="9058" xr:uid="{FD19FA0F-217F-4F53-87A5-FC43C4A350BA}"/>
    <cellStyle name="Normal 20 2 3 3" xfId="8106" xr:uid="{BAA7F667-C3BA-4C68-AA2D-6E073DF489E3}"/>
    <cellStyle name="Normal 20 2 4" xfId="7071" xr:uid="{CDC73C93-31AD-408E-A020-5C5E30C19100}"/>
    <cellStyle name="Normal 20 2 4 2" xfId="8711" xr:uid="{EA421559-C00D-407C-B47C-903D9F6DAD3A}"/>
    <cellStyle name="Normal 20 2 5" xfId="7915" xr:uid="{84ED7AE1-73BE-44FF-9461-ED669D938218}"/>
    <cellStyle name="Normal 20 3" xfId="6632" xr:uid="{6B6564D3-36D5-48B3-BEF8-CAB7BEF7EF90}"/>
    <cellStyle name="Normal 20 3 2" xfId="7419" xr:uid="{C0C3702F-1269-4DF4-9472-37BC5C5512CA}"/>
    <cellStyle name="Normal 20 3 2 2" xfId="9059" xr:uid="{74E44BD3-C0EE-4CD5-AB99-44917569E09B}"/>
    <cellStyle name="Normal 20 3 3" xfId="8281" xr:uid="{6AB09B84-FB3E-4C65-A83D-B58EB4EA8054}"/>
    <cellStyle name="Normal 20 4" xfId="6633" xr:uid="{9FB6285B-EB97-4D19-BAAA-30B1260A2C8E}"/>
    <cellStyle name="Normal 20 4 2" xfId="7420" xr:uid="{075B39CA-620A-476E-A70E-99A534C28714}"/>
    <cellStyle name="Normal 20 4 2 2" xfId="9060" xr:uid="{4C356B77-4A4E-4343-A272-1BCBCFA0DA32}"/>
    <cellStyle name="Normal 20 4 3" xfId="8282" xr:uid="{3869E349-9A45-49FD-B356-1F5A7E5CA716}"/>
    <cellStyle name="Normal 20 5" xfId="6398" xr:uid="{7670C0FE-DA5F-44AE-91A7-F3EF0433A5C2}"/>
    <cellStyle name="Normal 20 5 2" xfId="7421" xr:uid="{826D943A-21F2-4E13-8E97-004BCEAC6E01}"/>
    <cellStyle name="Normal 20 5 2 2" xfId="9061" xr:uid="{15DDA6FE-1EB3-4FB6-825F-EEA183A9567C}"/>
    <cellStyle name="Normal 20 5 3" xfId="8105" xr:uid="{C27EF51A-4D50-4EC6-BCD1-16BB48CEDEA1}"/>
    <cellStyle name="Normal 20 6" xfId="7070" xr:uid="{02BD0DD3-8746-4417-8A0A-D05B7B2E5EA0}"/>
    <cellStyle name="Normal 20 6 2" xfId="8710" xr:uid="{CD0AF4C3-3E63-488D-A71C-5419576E69B8}"/>
    <cellStyle name="Normal 20 7" xfId="7914" xr:uid="{D2728714-E1C1-45FE-A510-779724F1E9F8}"/>
    <cellStyle name="Normal 20_1_solis_MK Nr 595 " xfId="5888" xr:uid="{32150F56-FFAF-4705-8ACB-D3019FF3F66A}"/>
    <cellStyle name="Normal 21" xfId="5889" xr:uid="{C13136F9-DC1E-42AA-A64A-F193CC5CC219}"/>
    <cellStyle name="Normal 21 2" xfId="5890" xr:uid="{6CCCCF0F-A7A0-4B53-A6B5-F0CCEF87A367}"/>
    <cellStyle name="Normal 21 3" xfId="6634" xr:uid="{F4ED75AC-E742-424B-8962-DDF70087D1B0}"/>
    <cellStyle name="Normal 21 3 2" xfId="7422" xr:uid="{3467FD23-77C2-4B5B-BB28-7C78FDBE52E1}"/>
    <cellStyle name="Normal 21 3 2 2" xfId="9062" xr:uid="{F873A5FE-E2FA-4043-B8AB-CC6918BA9EEC}"/>
    <cellStyle name="Normal 21 3 3" xfId="8283" xr:uid="{22698331-542C-4E97-AD40-F832B6B9504F}"/>
    <cellStyle name="Normal 21 4" xfId="6635" xr:uid="{9BE7A637-A039-497D-BD21-A1FB6D396861}"/>
    <cellStyle name="Normal 21 4 2" xfId="7423" xr:uid="{C6D58320-4AF7-4E8D-ABBC-B3FFC1C51077}"/>
    <cellStyle name="Normal 21 4 2 2" xfId="9063" xr:uid="{C157C520-9987-4DF6-BFFE-39EA192F3556}"/>
    <cellStyle name="Normal 21 4 3" xfId="8284" xr:uid="{AF34276D-EA99-4B21-BCB4-6289CE9C1ED1}"/>
    <cellStyle name="Normal 21 5" xfId="6400" xr:uid="{20166089-6E75-479F-9E15-62AA8C1FB66E}"/>
    <cellStyle name="Normal 21 5 2" xfId="7424" xr:uid="{E9F4B5F8-51D0-426D-AC5E-EA77B75574AA}"/>
    <cellStyle name="Normal 21 5 2 2" xfId="9064" xr:uid="{80369756-DF89-465E-B0CC-55437D6E465B}"/>
    <cellStyle name="Normal 21 5 3" xfId="8107" xr:uid="{CCC1CC96-563D-4410-AF9E-EF7CAC1BD2B0}"/>
    <cellStyle name="Normal 21 6" xfId="7072" xr:uid="{7033EC46-D445-4E2A-94D3-D2ADF6409E72}"/>
    <cellStyle name="Normal 21 6 2" xfId="8712" xr:uid="{1941FDF3-8A4E-465A-A525-0D86CC973ED6}"/>
    <cellStyle name="Normal 21 7" xfId="7916" xr:uid="{44960E42-15A4-4A2E-91A3-4E18B2B1765B}"/>
    <cellStyle name="Normal 21_1_solis_MK Nr 595 " xfId="5891" xr:uid="{2B4F7792-4349-4EEF-B8D3-514B0DFF0C43}"/>
    <cellStyle name="Normal 22" xfId="5892" xr:uid="{C088B139-CA99-40C4-B756-9AE2E2F221B1}"/>
    <cellStyle name="Normal 22 2" xfId="5893" xr:uid="{C713B5D4-23C0-499E-9412-A761E133CD7A}"/>
    <cellStyle name="Normal 22 3" xfId="6636" xr:uid="{9F836997-4125-4E8D-9239-A9CCECD380BF}"/>
    <cellStyle name="Normal 22 3 2" xfId="7425" xr:uid="{5876CE42-9F92-4C46-8685-FFCCD4EC86D7}"/>
    <cellStyle name="Normal 22 3 2 2" xfId="9065" xr:uid="{45A38D33-B50D-406C-B374-D897ED14E834}"/>
    <cellStyle name="Normal 22 3 3" xfId="8285" xr:uid="{00CDE100-D248-411E-95FD-B6269B122794}"/>
    <cellStyle name="Normal 22 4" xfId="6637" xr:uid="{1D823497-47B3-4F81-9CF2-25486693358D}"/>
    <cellStyle name="Normal 22 4 2" xfId="7426" xr:uid="{4FD99818-59C6-4C4D-AB63-80E98975A05B}"/>
    <cellStyle name="Normal 22 4 2 2" xfId="9066" xr:uid="{3C3B0A9C-8B3D-485E-B4E5-BBF22CC4BC24}"/>
    <cellStyle name="Normal 22 4 3" xfId="8286" xr:uid="{C6A9E0AF-725A-45C0-B25F-E0D6EABA2455}"/>
    <cellStyle name="Normal 22 5" xfId="6401" xr:uid="{68B4B56F-07C2-4D39-8D42-B3F9CD57CB97}"/>
    <cellStyle name="Normal 22 5 2" xfId="7427" xr:uid="{D9E37A8D-DEC5-45BE-B234-29CF1164A828}"/>
    <cellStyle name="Normal 22 5 2 2" xfId="9067" xr:uid="{1F7E80AB-D47C-46D3-80AD-1CE20EF0E201}"/>
    <cellStyle name="Normal 22 5 3" xfId="8108" xr:uid="{EA6BAD27-60F0-4CE9-823E-CA90765D5EDD}"/>
    <cellStyle name="Normal 22 6" xfId="7073" xr:uid="{23E5CAB4-FDFE-4B2C-AC84-A06429F7E802}"/>
    <cellStyle name="Normal 22 6 2" xfId="8713" xr:uid="{6BC083B7-F912-4FED-9987-8946F57C4600}"/>
    <cellStyle name="Normal 22 7" xfId="7917" xr:uid="{09848995-1F1D-453D-A826-D26FED032AFC}"/>
    <cellStyle name="Normal 22_1_solis_MK Nr 595 " xfId="5894" xr:uid="{A3B20229-5F07-4155-ACDE-AE43B054350F}"/>
    <cellStyle name="Normal 23" xfId="5895" xr:uid="{2FCB96E1-D666-4307-B1D8-3D07FEF4592D}"/>
    <cellStyle name="Normal 23 10" xfId="7918" xr:uid="{20A61E64-F620-4D48-8404-7FA822274326}"/>
    <cellStyle name="Normal 23 2" xfId="5896" xr:uid="{B4E4B1B8-3CB5-481A-A39A-A3393428A64E}"/>
    <cellStyle name="Normal 23 2 2" xfId="5897" xr:uid="{B639AAE7-8F92-4307-9187-E56C3B76BF01}"/>
    <cellStyle name="Normal 23 2 3" xfId="6638" xr:uid="{C6B66C69-EF8A-4223-B980-EA00EDF121BD}"/>
    <cellStyle name="Normal 23 2 3 2" xfId="7428" xr:uid="{ED824136-92BF-4DDB-9907-676C10F285E3}"/>
    <cellStyle name="Normal 23 2 3 2 2" xfId="9068" xr:uid="{F28070DD-D004-489B-A705-866B364A90E7}"/>
    <cellStyle name="Normal 23 2 3 3" xfId="8287" xr:uid="{2CE82026-CE94-4801-A792-D91D3EF3BF59}"/>
    <cellStyle name="Normal 23 2 4" xfId="6639" xr:uid="{CFFC6177-74E9-4375-B27F-A140E1658EE1}"/>
    <cellStyle name="Normal 23 2 4 2" xfId="7429" xr:uid="{E39C2CEE-BB0F-4DB6-99F0-001CCD82245A}"/>
    <cellStyle name="Normal 23 2 4 2 2" xfId="9069" xr:uid="{4BC52B7E-4D38-4413-B9D5-4FF07CE4402B}"/>
    <cellStyle name="Normal 23 2 4 3" xfId="8288" xr:uid="{525C86D1-D088-4491-A95E-41B198CC9B7E}"/>
    <cellStyle name="Normal 23 2 5" xfId="6403" xr:uid="{98CD52BB-88D5-4833-8967-FF3A5DC226FB}"/>
    <cellStyle name="Normal 23 2 5 2" xfId="7430" xr:uid="{6B6A9DE9-CE63-484D-91BE-81C10F416054}"/>
    <cellStyle name="Normal 23 2 5 2 2" xfId="9070" xr:uid="{8255FF01-5933-4AA8-8ED6-D24A64D7D69A}"/>
    <cellStyle name="Normal 23 2 5 3" xfId="8110" xr:uid="{3AADB534-13B4-4F66-AA10-E04ECF12C4F7}"/>
    <cellStyle name="Normal 23 2 6" xfId="7075" xr:uid="{BD22C136-B194-44FB-AFCE-0787AAF68E7F}"/>
    <cellStyle name="Normal 23 2 6 2" xfId="8715" xr:uid="{7642008B-5E55-49BA-87AF-626AEC222806}"/>
    <cellStyle name="Normal 23 2 7" xfId="7919" xr:uid="{5EF1CFBD-2196-49E2-B71E-DF7E29C169A0}"/>
    <cellStyle name="Normal 23 2_1_solis_MK Nr 595 " xfId="5898" xr:uid="{EC062961-0D48-4616-9CB3-0CB27EA67A45}"/>
    <cellStyle name="Normal 23 3" xfId="5899" xr:uid="{A09DA5F1-7979-468B-A02B-2D823D7E79F7}"/>
    <cellStyle name="Normal 23 3 2" xfId="5900" xr:uid="{3F9A225B-A88D-4DBC-800E-991F380BDF49}"/>
    <cellStyle name="Normal 23 3 2 2" xfId="6640" xr:uid="{F25B2F3A-6133-413D-9EBD-B32A5BA1BB0B}"/>
    <cellStyle name="Normal 23 3 2 2 2" xfId="7431" xr:uid="{1FCF965F-E8FE-4B4B-9EA8-90B6428524C1}"/>
    <cellStyle name="Normal 23 3 2 2 2 2" xfId="9071" xr:uid="{3A518C30-C556-4D35-A205-2BF7526BF863}"/>
    <cellStyle name="Normal 23 3 2 2 3" xfId="8289" xr:uid="{413BD92D-9C9B-41DF-A533-2E045BD83C0F}"/>
    <cellStyle name="Normal 23 3 2 3" xfId="6641" xr:uid="{599A401A-453D-41F8-B24F-81E6472C3B53}"/>
    <cellStyle name="Normal 23 3 2 3 2" xfId="7432" xr:uid="{E6A0023E-AEE9-4B82-B172-47C7E39B5F0E}"/>
    <cellStyle name="Normal 23 3 2 3 2 2" xfId="9072" xr:uid="{A1A21733-C96D-4D4C-82DA-4650A6D29930}"/>
    <cellStyle name="Normal 23 3 2 3 3" xfId="8290" xr:uid="{3E1A476F-F9B1-475C-B0B5-E06E8FEBEDD5}"/>
    <cellStyle name="Normal 23 3 2 4" xfId="6405" xr:uid="{BB630EF6-9AC5-49C9-9CE0-BF6B47567DD2}"/>
    <cellStyle name="Normal 23 3 2 4 2" xfId="7433" xr:uid="{63497F8B-6427-40AE-937A-E1F0E0BA6172}"/>
    <cellStyle name="Normal 23 3 2 4 2 2" xfId="9073" xr:uid="{111FA5D3-7F2E-413F-80B0-48A8B09C2C89}"/>
    <cellStyle name="Normal 23 3 2 4 3" xfId="8112" xr:uid="{FD5E984A-5A7C-4618-AB6A-B78F16EB5D78}"/>
    <cellStyle name="Normal 23 3 2 5" xfId="7077" xr:uid="{D8E5AA53-AD00-4773-B9E0-2BDBC15CED8F}"/>
    <cellStyle name="Normal 23 3 2 5 2" xfId="8717" xr:uid="{F8A12924-92C4-483A-AF28-A1BD700CBA46}"/>
    <cellStyle name="Normal 23 3 2 6" xfId="7921" xr:uid="{D3F878FE-317A-4DA4-BFA4-3652347CD322}"/>
    <cellStyle name="Normal 23 3 3" xfId="5901" xr:uid="{CE9CC2D6-ABE2-413C-A440-344969374E57}"/>
    <cellStyle name="Normal 23 3 4" xfId="6642" xr:uid="{63F4642D-A549-47DA-8802-0E286E4E8658}"/>
    <cellStyle name="Normal 23 3 4 2" xfId="7434" xr:uid="{5F38C0F7-8F22-45BE-8AB4-A9DC77A474CC}"/>
    <cellStyle name="Normal 23 3 4 2 2" xfId="9074" xr:uid="{A45C72B2-3ACB-4F73-9B2B-5CF358BE003D}"/>
    <cellStyle name="Normal 23 3 4 3" xfId="8291" xr:uid="{29B5081A-BF72-4FA3-A291-71EBAA11C0BA}"/>
    <cellStyle name="Normal 23 3 5" xfId="6643" xr:uid="{BC0C3110-BBA3-4C28-87D3-EA7EB49244C6}"/>
    <cellStyle name="Normal 23 3 5 2" xfId="7435" xr:uid="{8FFF7750-9039-4D68-AE57-0B0ED35A619F}"/>
    <cellStyle name="Normal 23 3 5 2 2" xfId="9075" xr:uid="{A2ADB768-E8C4-459B-98E3-E4CEBC8DF0F2}"/>
    <cellStyle name="Normal 23 3 5 3" xfId="8292" xr:uid="{D93AB3EB-A091-4F9E-9EAC-7F9BA8E85AAA}"/>
    <cellStyle name="Normal 23 3 6" xfId="6404" xr:uid="{BDDF6698-74A4-4077-A26E-31E45203884B}"/>
    <cellStyle name="Normal 23 3 6 2" xfId="7436" xr:uid="{8392E98E-AA6F-4D83-8D49-1AC2DA1AD033}"/>
    <cellStyle name="Normal 23 3 6 2 2" xfId="9076" xr:uid="{9A038217-266C-4720-8A7C-341513D8DBC8}"/>
    <cellStyle name="Normal 23 3 6 3" xfId="8111" xr:uid="{08970460-FDFA-4928-AD0B-80DD18CC275D}"/>
    <cellStyle name="Normal 23 3 7" xfId="7076" xr:uid="{DB95D29D-6ED8-4695-8F3E-995C6820888F}"/>
    <cellStyle name="Normal 23 3 7 2" xfId="8716" xr:uid="{9BCC19E7-5DB2-45D0-B9C0-10A94F0A5380}"/>
    <cellStyle name="Normal 23 3 8" xfId="7920" xr:uid="{3589859F-0D16-4673-B30E-903B3F14F3AB}"/>
    <cellStyle name="Normal 23 3_1_solis_MK Nr 595 " xfId="5902" xr:uid="{DB51A004-8124-4026-A372-A888F7A4ADDB}"/>
    <cellStyle name="Normal 23 4" xfId="5903" xr:uid="{41FFDB2D-A726-4F9B-91E7-F3E5B9A5523D}"/>
    <cellStyle name="Normal 23 4 2" xfId="6644" xr:uid="{6814CFA0-14DD-4B49-AAA5-1F5593A3CFE3}"/>
    <cellStyle name="Normal 23 4 2 2" xfId="7437" xr:uid="{8E4CFFEE-5434-4A6C-9A17-2B6EF7D0A44D}"/>
    <cellStyle name="Normal 23 4 2 2 2" xfId="9077" xr:uid="{7E1D2C24-6169-435C-AD18-2C2C984B00F7}"/>
    <cellStyle name="Normal 23 4 2 3" xfId="8293" xr:uid="{6156E18A-EF03-495D-AC24-B15E491C18A1}"/>
    <cellStyle name="Normal 23 4 3" xfId="6645" xr:uid="{0FBE7A3A-270C-40D6-B355-9072630E4DB6}"/>
    <cellStyle name="Normal 23 4 3 2" xfId="7438" xr:uid="{067AA967-DDEA-4EF3-8292-0B333F9804FF}"/>
    <cellStyle name="Normal 23 4 3 2 2" xfId="9078" xr:uid="{18ADB5DE-AF72-4AB8-9984-C3A70871DBE6}"/>
    <cellStyle name="Normal 23 4 3 3" xfId="8294" xr:uid="{C5EEDB20-FA88-43AD-B3EB-575C34756870}"/>
    <cellStyle name="Normal 23 4 4" xfId="6406" xr:uid="{7CEABF2C-2873-4995-A05A-D7534CA76300}"/>
    <cellStyle name="Normal 23 4 4 2" xfId="7439" xr:uid="{B7E7612B-B7EE-483A-A13F-EF57D7E93E6A}"/>
    <cellStyle name="Normal 23 4 4 2 2" xfId="9079" xr:uid="{D5BDD86C-6E5E-48FB-9D61-52D30C71A240}"/>
    <cellStyle name="Normal 23 4 4 3" xfId="8113" xr:uid="{A638398E-2944-4189-B80B-2C1DD7235C89}"/>
    <cellStyle name="Normal 23 4 5" xfId="7078" xr:uid="{B6EFDBB8-DF2D-40AB-9C5F-3E0B26C22A57}"/>
    <cellStyle name="Normal 23 4 5 2" xfId="8718" xr:uid="{CFC74233-DC13-44AB-BC82-036F1A88A7A7}"/>
    <cellStyle name="Normal 23 4 6" xfId="7922" xr:uid="{CFE129CE-DC53-4BC4-A487-62FAF2DDFAD7}"/>
    <cellStyle name="Normal 23 5" xfId="5904" xr:uid="{D9A1D324-252C-43E1-A492-1DCFDAA03CA0}"/>
    <cellStyle name="Normal 23 6" xfId="6646" xr:uid="{5EEB8B98-DF5E-44DD-90E1-16172942BDEB}"/>
    <cellStyle name="Normal 23 6 2" xfId="7440" xr:uid="{1362A4F8-539D-4E84-9DBD-69D4070E5232}"/>
    <cellStyle name="Normal 23 6 2 2" xfId="9080" xr:uid="{71AC7CD8-A3B2-4B40-A6EC-45C2426BAB52}"/>
    <cellStyle name="Normal 23 6 3" xfId="8295" xr:uid="{71A87C45-AA19-4143-A0A8-D95618F9F151}"/>
    <cellStyle name="Normal 23 7" xfId="6647" xr:uid="{0F6EBD13-715A-4845-9BC6-BE0C458CD699}"/>
    <cellStyle name="Normal 23 7 2" xfId="7441" xr:uid="{2A83B595-3CCC-4F60-B6C7-C8B86777B604}"/>
    <cellStyle name="Normal 23 7 2 2" xfId="9081" xr:uid="{8ABD0EBD-B69C-4305-BFAA-A52E7415EA9E}"/>
    <cellStyle name="Normal 23 7 3" xfId="8296" xr:uid="{F1554F04-8D1B-4C3F-886C-9C3E88E67FAD}"/>
    <cellStyle name="Normal 23 8" xfId="6402" xr:uid="{E83A6F24-5AB5-4FD2-9190-2F681B6EC562}"/>
    <cellStyle name="Normal 23 8 2" xfId="7442" xr:uid="{BA7E91CD-088A-439A-A545-67CA9348B1C8}"/>
    <cellStyle name="Normal 23 8 2 2" xfId="9082" xr:uid="{D4B2E46A-1CAB-49C0-A5AC-10D2A493EC6B}"/>
    <cellStyle name="Normal 23 8 3" xfId="8109" xr:uid="{2C4E4C33-B98D-4705-AA16-13C636189912}"/>
    <cellStyle name="Normal 23 9" xfId="7074" xr:uid="{8D3D6502-3C9F-4403-A052-AB80ABD3B3E3}"/>
    <cellStyle name="Normal 23 9 2" xfId="8714" xr:uid="{092FD400-0D94-4DC8-8407-9448B273C745}"/>
    <cellStyle name="Normal 23_1_solis_MK Nr 595 " xfId="5905" xr:uid="{56025C13-E04D-4B81-99DE-694B682AA7C9}"/>
    <cellStyle name="Normal 24" xfId="5906" xr:uid="{9DCB614A-8890-490F-A945-7B93D4D912DC}"/>
    <cellStyle name="Normal 24 2" xfId="5907" xr:uid="{75EBE303-2CE7-42DE-8A5C-FB9A964E05B1}"/>
    <cellStyle name="Normal 24 2 2" xfId="5908" xr:uid="{70C24A93-6F0A-40EE-A278-5E6A4FAC13DB}"/>
    <cellStyle name="Normal 24 2 2 2" xfId="5909" xr:uid="{6B49683B-22A8-4334-948C-D09EA19E3EBD}"/>
    <cellStyle name="Normal 24 2 2 3" xfId="6648" xr:uid="{8E5CA716-7643-4F00-9BAD-D6C0A51EBA82}"/>
    <cellStyle name="Normal 24 2 2 3 2" xfId="7443" xr:uid="{9474C117-1DE6-43F1-B19A-9D4DC7805396}"/>
    <cellStyle name="Normal 24 2 2 3 2 2" xfId="9083" xr:uid="{0CF25535-9388-4BC5-B5A1-8E795E13440D}"/>
    <cellStyle name="Normal 24 2 2 3 3" xfId="8297" xr:uid="{7E724ED5-537E-4B4C-A99B-EE83FB4E53F2}"/>
    <cellStyle name="Normal 24 2 2 4" xfId="6649" xr:uid="{04DD9762-3BB5-4A1E-B7A5-B042F84B6845}"/>
    <cellStyle name="Normal 24 2 2 4 2" xfId="7444" xr:uid="{9FC7088D-F524-4E2D-A862-E6E02315C918}"/>
    <cellStyle name="Normal 24 2 2 4 2 2" xfId="9084" xr:uid="{55694749-171B-4428-9566-5F36D185C8B8}"/>
    <cellStyle name="Normal 24 2 2 4 3" xfId="8298" xr:uid="{2EA2F50C-9BCE-440A-835D-A8E65EEB4A17}"/>
    <cellStyle name="Normal 24 2 2 5" xfId="6409" xr:uid="{0B566803-AC5A-4059-B5AA-1D22BD6427E7}"/>
    <cellStyle name="Normal 24 2 2 5 2" xfId="7445" xr:uid="{C0FF1CCE-3BE6-4C27-BFBC-1A1A7B8B4243}"/>
    <cellStyle name="Normal 24 2 2 5 2 2" xfId="9085" xr:uid="{6B9D370A-684E-40F0-9DC5-5348A8FAC393}"/>
    <cellStyle name="Normal 24 2 2 5 3" xfId="8116" xr:uid="{30E9D0E7-CFCD-4584-B2DF-B5D859D019DF}"/>
    <cellStyle name="Normal 24 2 2 6" xfId="7081" xr:uid="{C1792148-DD0B-41ED-9034-9E868C2D77F2}"/>
    <cellStyle name="Normal 24 2 2 6 2" xfId="8721" xr:uid="{C5A5542B-D297-40B8-8A4C-9CECDEFA566E}"/>
    <cellStyle name="Normal 24 2 2 7" xfId="7925" xr:uid="{B46835A1-9227-4DFB-905A-F827B2B0665F}"/>
    <cellStyle name="Normal 24 2 2_1_solis_MK Nr 595 " xfId="5910" xr:uid="{4C1E5367-B39C-41D5-89B2-4EF769A2C01E}"/>
    <cellStyle name="Normal 24 2 3" xfId="5911" xr:uid="{EFF2EF7D-F96B-48FA-9500-1108184884E1}"/>
    <cellStyle name="Normal 24 2 3 10" xfId="6340" xr:uid="{C87152B5-D6A5-492B-8387-B94028170DD2}"/>
    <cellStyle name="Normal 24 2 3 10 2" xfId="7446" xr:uid="{53CB6B0E-8600-4697-AFA4-2DA510C2ACF4}"/>
    <cellStyle name="Normal 24 2 3 10 2 2" xfId="9086" xr:uid="{45331034-EAE7-4E09-81F9-B9FAE4D1A3A9}"/>
    <cellStyle name="Normal 24 2 3 10 3" xfId="8047" xr:uid="{7828871B-765A-4944-B810-8F27FFD4029C}"/>
    <cellStyle name="Normal 24 2 3 11" xfId="7082" xr:uid="{EA6F29BE-9127-4AFC-8A41-6AD43419DE58}"/>
    <cellStyle name="Normal 24 2 3 11 2" xfId="8722" xr:uid="{2BC8C04F-7BC0-4514-BDE5-F8F96EAFC3A9}"/>
    <cellStyle name="Normal 24 2 3 12" xfId="7926" xr:uid="{0554F3DF-90A5-43A9-B86F-14DD24B32B92}"/>
    <cellStyle name="Normal 24 2 3 2" xfId="5912" xr:uid="{1899F832-A7FB-4F50-B589-E0C99A77FA2A}"/>
    <cellStyle name="Normal 24 2 3 2 2" xfId="5913" xr:uid="{F0F65927-4C3B-4065-9076-4AAB1F2D3F66}"/>
    <cellStyle name="Normal 24 2 3 2_1_solis_MK Nr 595 " xfId="5914" xr:uid="{8D3D1368-7066-48CF-8260-91CF65D3218E}"/>
    <cellStyle name="Normal 24 2 3 3" xfId="5915" xr:uid="{F36AF643-61CB-4241-BFF0-583417696AF0}"/>
    <cellStyle name="Normal 24 2 3 3 2" xfId="5916" xr:uid="{34547B1B-5D0C-4850-ADA8-543960D51D32}"/>
    <cellStyle name="Normal 24 2 3 3 2 2" xfId="6650" xr:uid="{43DD3986-22A0-40DF-9B14-A3021FCB90B7}"/>
    <cellStyle name="Normal 24 2 3 3 2 2 2" xfId="6651" xr:uid="{A4CC24BD-2966-46D2-B939-82DA2D5B56F2}"/>
    <cellStyle name="Normal 24 2 3 3 2 2 2 2" xfId="7448" xr:uid="{10904615-710B-493E-B448-AB0CCB75E30D}"/>
    <cellStyle name="Normal 24 2 3 3 2 2 2 2 2" xfId="9088" xr:uid="{D0561BFB-3E1F-4CD4-9352-7B5C650D6E26}"/>
    <cellStyle name="Normal 24 2 3 3 2 2 2 3" xfId="8300" xr:uid="{3966146C-704F-4567-8DC3-DCEF0D6DDBBA}"/>
    <cellStyle name="Normal 24 2 3 3 2 2 3" xfId="7447" xr:uid="{950DB5DB-3E1A-440C-8ADB-C10273499DCB}"/>
    <cellStyle name="Normal 24 2 3 3 2 2 3 2" xfId="9087" xr:uid="{8F770D1F-CFB7-4600-8427-5A4D2D10F30B}"/>
    <cellStyle name="Normal 24 2 3 3 2 2 4" xfId="8299" xr:uid="{A975052B-A795-42C3-9CB7-3862665F97B0}"/>
    <cellStyle name="Normal 24 2 3 3 2 3" xfId="6652" xr:uid="{D1E31CD4-4278-4C69-AE33-BA8AEB877936}"/>
    <cellStyle name="Normal 24 2 3 3 2 3 2" xfId="7449" xr:uid="{B24B14E0-40E4-4E77-B91D-B7A156026797}"/>
    <cellStyle name="Normal 24 2 3 3 2 3 2 2" xfId="9089" xr:uid="{7ECA8FE0-46E9-4EB8-BF6F-EE59EB17DEEA}"/>
    <cellStyle name="Normal 24 2 3 3 2 3 3" xfId="8301" xr:uid="{CE679ABC-B8F6-46AB-A514-020D6A9078A0}"/>
    <cellStyle name="Normal 24 2 3 3 2 4" xfId="6653" xr:uid="{35F77806-A794-465A-85A6-EBF49C67EAC9}"/>
    <cellStyle name="Normal 24 2 3 3 2 4 2" xfId="7450" xr:uid="{1F221A2A-2DB9-4795-B747-01A77AFD1DF6}"/>
    <cellStyle name="Normal 24 2 3 3 2 4 2 2" xfId="9090" xr:uid="{72B03BC7-74AA-4C38-B2BF-8B64A64F6247}"/>
    <cellStyle name="Normal 24 2 3 3 2 4 3" xfId="8302" xr:uid="{4B5563D4-7823-4F4D-900D-31834831C2DD}"/>
    <cellStyle name="Normal 24 2 3 3 2 5" xfId="6412" xr:uid="{34AD8EB4-8068-4B44-BB6D-A4F34C9F6D81}"/>
    <cellStyle name="Normal 24 2 3 3 2 5 2" xfId="7451" xr:uid="{52170E2D-3460-462A-953F-F25D207C7A6B}"/>
    <cellStyle name="Normal 24 2 3 3 2 5 2 2" xfId="9091" xr:uid="{F4269124-E369-4EF9-921C-D8984E1DA5B8}"/>
    <cellStyle name="Normal 24 2 3 3 2 5 3" xfId="8119" xr:uid="{71D13AF8-5991-43D4-9EDC-CD685304BB65}"/>
    <cellStyle name="Normal 24 2 3 3 2 6" xfId="7084" xr:uid="{3C3F2316-7F83-48E7-BB04-FE9E0AD7C6E8}"/>
    <cellStyle name="Normal 24 2 3 3 2 6 2" xfId="8724" xr:uid="{1FBBD6DB-D478-43CE-ADDF-BCCD7E6FC897}"/>
    <cellStyle name="Normal 24 2 3 3 2 7" xfId="7928" xr:uid="{E5B68ADC-358A-4886-89CC-7BA0BF30E05F}"/>
    <cellStyle name="Normal 24 2 3 3 3" xfId="5917" xr:uid="{7E4FFA78-A2CB-4D7F-9AF7-42EB687E43D9}"/>
    <cellStyle name="Normal 24 2 3 3 3 2" xfId="6654" xr:uid="{9651A7B2-EFE1-48B0-AC74-D099B3EFDA6F}"/>
    <cellStyle name="Normal 24 2 3 3 3 2 2" xfId="7452" xr:uid="{6077CA06-C9BA-4E33-B471-6E9D1ED99F5C}"/>
    <cellStyle name="Normal 24 2 3 3 3 2 2 2" xfId="9092" xr:uid="{5D1533ED-2B29-4A7E-A3A8-5AF07EE23E81}"/>
    <cellStyle name="Normal 24 2 3 3 3 2 3" xfId="8303" xr:uid="{8C933BF0-72CD-4D76-9C76-6F36310DA25E}"/>
    <cellStyle name="Normal 24 2 3 3 3 3" xfId="6655" xr:uid="{2E3E5E26-1C4A-4412-92EE-0FBDEA9DBF35}"/>
    <cellStyle name="Normal 24 2 3 3 3 3 2" xfId="7453" xr:uid="{3DD88AF6-73C9-47DB-8962-28137F3C31A3}"/>
    <cellStyle name="Normal 24 2 3 3 3 3 2 2" xfId="9093" xr:uid="{5E8D3E57-F9DB-4BC0-94B3-801226E5F858}"/>
    <cellStyle name="Normal 24 2 3 3 3 3 3" xfId="8304" xr:uid="{F258A78E-6C52-4B88-9871-5935F9E376A1}"/>
    <cellStyle name="Normal 24 2 3 3 3 4" xfId="6413" xr:uid="{3536E5F7-243E-4701-BCA6-760CF038A0DA}"/>
    <cellStyle name="Normal 24 2 3 3 3 4 2" xfId="7454" xr:uid="{F16EE421-68B6-44D9-9747-E9551A595BF4}"/>
    <cellStyle name="Normal 24 2 3 3 3 4 2 2" xfId="9094" xr:uid="{F65304B9-5547-42FF-9ABC-4FF27C53C4ED}"/>
    <cellStyle name="Normal 24 2 3 3 3 4 3" xfId="8120" xr:uid="{6D49B29C-BB28-4BBB-9EFB-E17033E1A74C}"/>
    <cellStyle name="Normal 24 2 3 3 3 5" xfId="7085" xr:uid="{2137804A-3CA9-4B31-861B-E606739DBC34}"/>
    <cellStyle name="Normal 24 2 3 3 3 5 2" xfId="8725" xr:uid="{3F6BE007-B1F3-4792-B15D-0B4D944ACF50}"/>
    <cellStyle name="Normal 24 2 3 3 3 6" xfId="7929" xr:uid="{E68FD7AE-5333-48A1-AF31-51E55723E7FB}"/>
    <cellStyle name="Normal 24 2 3 3 4" xfId="5918" xr:uid="{E531AE50-B4B3-4F40-AB07-2D77CA4D2A1F}"/>
    <cellStyle name="Normal 24 2 3 3 5" xfId="6656" xr:uid="{2DDACDC8-AF59-4F00-9697-16A347945CAE}"/>
    <cellStyle name="Normal 24 2 3 3 5 2" xfId="7455" xr:uid="{0E5A739A-72C9-417A-9E65-D22C717E4082}"/>
    <cellStyle name="Normal 24 2 3 3 5 2 2" xfId="9095" xr:uid="{BD2D2890-5C95-43EE-95F2-E124AF030CC2}"/>
    <cellStyle name="Normal 24 2 3 3 5 3" xfId="8305" xr:uid="{451AA1DC-77E7-4003-BAE3-446E9106D2CA}"/>
    <cellStyle name="Normal 24 2 3 3 6" xfId="6657" xr:uid="{350E3141-479F-446F-B82E-07ABC2296605}"/>
    <cellStyle name="Normal 24 2 3 3 6 2" xfId="7456" xr:uid="{37B1D186-8B8E-49E3-836C-67CFF70853BF}"/>
    <cellStyle name="Normal 24 2 3 3 6 2 2" xfId="9096" xr:uid="{75D80D93-5E2A-4D0A-917B-2CABD8CC7CD0}"/>
    <cellStyle name="Normal 24 2 3 3 6 3" xfId="8306" xr:uid="{8B23C415-E266-4BA7-BB68-3D105ECE0314}"/>
    <cellStyle name="Normal 24 2 3 3 7" xfId="6411" xr:uid="{B5DD598D-C0CD-4E75-8D93-453945CE58E8}"/>
    <cellStyle name="Normal 24 2 3 3 7 2" xfId="7457" xr:uid="{F0B33949-C561-48A6-9169-660988653313}"/>
    <cellStyle name="Normal 24 2 3 3 7 2 2" xfId="9097" xr:uid="{5090CE1A-0718-40B5-AED2-03CC0BA570DD}"/>
    <cellStyle name="Normal 24 2 3 3 7 3" xfId="8118" xr:uid="{8A61214A-2FBF-4DAB-B90A-F1E15E055063}"/>
    <cellStyle name="Normal 24 2 3 3 8" xfId="7083" xr:uid="{E36F0091-D68E-4A4E-8F56-2297FA5F9B34}"/>
    <cellStyle name="Normal 24 2 3 3 8 2" xfId="8723" xr:uid="{CFB733DB-4A23-4761-81E1-782D5070586F}"/>
    <cellStyle name="Normal 24 2 3 3 9" xfId="7927" xr:uid="{00CF795E-FEFE-4073-B4A2-72BB47D11005}"/>
    <cellStyle name="Normal 24 2 3 3_1_solis_MK Nr 595 " xfId="5919" xr:uid="{D09E67A0-4A34-4131-A660-287155F38C72}"/>
    <cellStyle name="Normal 24 2 3 4" xfId="5920" xr:uid="{8E3CD7F8-F5C6-4B3D-BDF6-5560B4EE97A1}"/>
    <cellStyle name="Normal 24 2 3 4 2" xfId="5921" xr:uid="{F6E2E029-9FF5-4B5D-B2F4-E95023F84EBC}"/>
    <cellStyle name="Normal 24 2 3 4 2 2" xfId="5922" xr:uid="{4BDA16B2-A4B8-469F-9E2B-28AA9C97C90C}"/>
    <cellStyle name="Normal 24 2 3 4 2 2 2" xfId="6658" xr:uid="{1DDC18AA-B2F8-4C14-979E-7D054C37D764}"/>
    <cellStyle name="Normal 24 2 3 4 2 2 2 10" xfId="8307" xr:uid="{4DE682CB-4D5F-4325-A433-D20F670D98F0}"/>
    <cellStyle name="Normal 24 2 3 4 2 2 2 2" xfId="6659" xr:uid="{C6D54594-6840-4471-9E17-6597D5550BCB}"/>
    <cellStyle name="Normal 24 2 3 4 2 2 2 2 2" xfId="7459" xr:uid="{9C201761-54B3-45CD-9BDF-61E308B472D0}"/>
    <cellStyle name="Normal 24 2 3 4 2 2 2 2 2 2" xfId="9099" xr:uid="{2B606EF4-001F-4158-B1DD-3E0CCD21264F}"/>
    <cellStyle name="Normal 24 2 3 4 2 2 2 2 3" xfId="8308" xr:uid="{3746EFBA-8E51-4589-A0AC-FD2986ABE29F}"/>
    <cellStyle name="Normal 24 2 3 4 2 2 2 3" xfId="6660" xr:uid="{EEBCF8B0-F5E7-48C1-B6A0-1C7945E952B1}"/>
    <cellStyle name="Normal 24 2 3 4 2 2 2 3 2" xfId="7460" xr:uid="{64068366-5028-4022-8718-4FFAF0CC71F7}"/>
    <cellStyle name="Normal 24 2 3 4 2 2 2 3 2 2" xfId="9100" xr:uid="{6AB9A194-0CE5-485E-859B-968ABCED0460}"/>
    <cellStyle name="Normal 24 2 3 4 2 2 2 3 3" xfId="8309" xr:uid="{1A4F04D0-4DB7-4700-AF87-19E7E1151E3A}"/>
    <cellStyle name="Normal 24 2 3 4 2 2 2 4" xfId="6661" xr:uid="{472836A9-9CD7-45BC-93EE-454F905DAAFC}"/>
    <cellStyle name="Normal 24 2 3 4 2 2 2 4 2" xfId="7461" xr:uid="{0B51BC91-E0EB-4415-A7E3-8B7F451FBC0F}"/>
    <cellStyle name="Normal 24 2 3 4 2 2 2 4 2 2" xfId="9101" xr:uid="{2B946D2F-F4A8-43C6-9670-D788E7769289}"/>
    <cellStyle name="Normal 24 2 3 4 2 2 2 4 3" xfId="8310" xr:uid="{55339D84-4258-4601-9095-5AAE2D65EDB8}"/>
    <cellStyle name="Normal 24 2 3 4 2 2 2 5" xfId="6662" xr:uid="{5AB0FA08-F5B9-491B-8401-D6598206731A}"/>
    <cellStyle name="Normal 24 2 3 4 2 2 2 5 2" xfId="7462" xr:uid="{CA35CFFF-28D8-4041-B962-13B722487822}"/>
    <cellStyle name="Normal 24 2 3 4 2 2 2 5 2 2" xfId="9102" xr:uid="{787C48C2-8CB9-4581-BCA0-E100906BA8DF}"/>
    <cellStyle name="Normal 24 2 3 4 2 2 2 5 3" xfId="8311" xr:uid="{DC997C96-64A6-410C-B9A2-BE3AA2ED322A}"/>
    <cellStyle name="Normal 24 2 3 4 2 2 2 6" xfId="6663" xr:uid="{3C71BD29-844C-41F2-83BE-5AD2B2919843}"/>
    <cellStyle name="Normal 24 2 3 4 2 2 2 6 2" xfId="7463" xr:uid="{2B196481-61ED-4EF2-B6B8-44AC74A999CE}"/>
    <cellStyle name="Normal 24 2 3 4 2 2 2 6 2 2" xfId="9103" xr:uid="{4CEF704E-C0FE-406A-912A-A7920354C831}"/>
    <cellStyle name="Normal 24 2 3 4 2 2 2 6 3" xfId="8312" xr:uid="{3ABD40CB-DE62-41D0-A2E8-089541DC4EA4}"/>
    <cellStyle name="Normal 24 2 3 4 2 2 2 7" xfId="6664" xr:uid="{21088CDE-75F6-4ABF-AF5F-05858234EA13}"/>
    <cellStyle name="Normal 24 2 3 4 2 2 2 7 2" xfId="7464" xr:uid="{DC47D886-AAC9-472E-BF8D-F922EDFC94CE}"/>
    <cellStyle name="Normal 24 2 3 4 2 2 2 7 2 2" xfId="9104" xr:uid="{78DDB277-0A1F-4E8A-B886-F482725F98A4}"/>
    <cellStyle name="Normal 24 2 3 4 2 2 2 7 3" xfId="8313" xr:uid="{6B9B6037-4902-4835-9535-18CCB2367AF6}"/>
    <cellStyle name="Normal 24 2 3 4 2 2 2 8" xfId="6665" xr:uid="{69B51E4D-B8F2-4380-80F8-7BFCE58D15B8}"/>
    <cellStyle name="Normal 24 2 3 4 2 2 2 8 2" xfId="7465" xr:uid="{480CDF58-B6F5-4A5C-A33D-4242215751A5}"/>
    <cellStyle name="Normal 24 2 3 4 2 2 2 8 2 2" xfId="9105" xr:uid="{5A49B752-C8B0-44E7-8800-E4A4B81A43F3}"/>
    <cellStyle name="Normal 24 2 3 4 2 2 2 8 3" xfId="8314" xr:uid="{923F0424-3204-4C07-A5BA-87E405E0E21F}"/>
    <cellStyle name="Normal 24 2 3 4 2 2 2 9" xfId="7458" xr:uid="{54637465-2784-4D02-A4FB-01A453E48DE7}"/>
    <cellStyle name="Normal 24 2 3 4 2 2 2 9 2" xfId="9098" xr:uid="{2FC2ACB2-201A-4DCB-95FC-288F148F372A}"/>
    <cellStyle name="Normal 24 2 3 4 2 2 3" xfId="6666" xr:uid="{E20BE332-2A02-4537-8B14-AEC35DF3C76C}"/>
    <cellStyle name="Normal 24 2 3 4 2 2 3 2" xfId="6667" xr:uid="{AA3B8576-6D23-4B1D-8ABF-161820AD8AFF}"/>
    <cellStyle name="Normal 24 2 3 4 2 2 3 2 2" xfId="7467" xr:uid="{80285500-98AE-4B8E-9AF8-96182B62F4EB}"/>
    <cellStyle name="Normal 24 2 3 4 2 2 3 2 2 2" xfId="9107" xr:uid="{01C71329-E9D3-41B1-B71D-2B199AE85477}"/>
    <cellStyle name="Normal 24 2 3 4 2 2 3 2 3" xfId="8316" xr:uid="{13C8A024-5357-4A0C-BDB9-7B8219FCE845}"/>
    <cellStyle name="Normal 24 2 3 4 2 2 3 3" xfId="6668" xr:uid="{8FB72C2C-1E24-44AB-A900-DAF7C4CF9BC4}"/>
    <cellStyle name="Normal 24 2 3 4 2 2 3 3 2" xfId="7468" xr:uid="{AD2FDAF0-7713-4BDD-9262-B60902F8BC9E}"/>
    <cellStyle name="Normal 24 2 3 4 2 2 3 3 2 2" xfId="9108" xr:uid="{67693534-A115-405E-91A2-062607FA97EF}"/>
    <cellStyle name="Normal 24 2 3 4 2 2 3 3 3" xfId="8317" xr:uid="{1F2FD9A8-BDB7-4318-912D-59CA8619985D}"/>
    <cellStyle name="Normal 24 2 3 4 2 2 3 4" xfId="7466" xr:uid="{2CBC22FE-CFFA-41B3-8819-6CE0CE8141CB}"/>
    <cellStyle name="Normal 24 2 3 4 2 2 3 4 2" xfId="9106" xr:uid="{2FB79041-AE6B-4BC3-8EF4-5F10C89C04DF}"/>
    <cellStyle name="Normal 24 2 3 4 2 2 3 5" xfId="8315" xr:uid="{622820AA-9EF9-4DD9-B853-C9F72FD179EB}"/>
    <cellStyle name="Normal 24 2 3 4 2 2 4" xfId="6669" xr:uid="{1FB6DD14-1659-47BF-B56F-339CF7CFDF8B}"/>
    <cellStyle name="Normal 24 2 3 4 2 2 4 2" xfId="7469" xr:uid="{AAF111DD-5DE6-4ECF-871E-E5DD9279594D}"/>
    <cellStyle name="Normal 24 2 3 4 2 2 4 2 2" xfId="9109" xr:uid="{B36407B1-6382-4FE3-837A-F3B23CAE5EE7}"/>
    <cellStyle name="Normal 24 2 3 4 2 2 4 3" xfId="8318" xr:uid="{BB348034-CEB9-4590-BF7C-D3F5C5E2349B}"/>
    <cellStyle name="Normal 24 2 3 4 2 2 5" xfId="6670" xr:uid="{F9E6C923-CBCB-486D-8076-BADD77817EBD}"/>
    <cellStyle name="Normal 24 2 3 4 2 2 5 2" xfId="7470" xr:uid="{3CAB7543-6BBD-4EEC-AC8E-043DC7B8154E}"/>
    <cellStyle name="Normal 24 2 3 4 2 2 5 2 2" xfId="9110" xr:uid="{65975BF8-3EA6-4183-9D53-A0060C9DF41C}"/>
    <cellStyle name="Normal 24 2 3 4 2 2 5 3" xfId="8319" xr:uid="{8621987B-6B85-4B3F-B562-804E1663D322}"/>
    <cellStyle name="Normal 24 2 3 4 2 2 6" xfId="6671" xr:uid="{7A4F281B-A9B8-4729-A0D9-C3FC892E0038}"/>
    <cellStyle name="Normal 24 2 3 4 2 2 6 2" xfId="7471" xr:uid="{28AA5FD2-469E-4039-BB7D-73CDA3CAA68B}"/>
    <cellStyle name="Normal 24 2 3 4 2 2 6 2 2" xfId="9111" xr:uid="{503A3734-E3E2-4138-BC96-AFFB64F64EED}"/>
    <cellStyle name="Normal 24 2 3 4 2 2 6 3" xfId="8320" xr:uid="{2828EA26-1596-4F92-81F6-E3A4D15B4218}"/>
    <cellStyle name="Normal 24 2 3 4 2 2 7" xfId="6414" xr:uid="{D1B0339F-8F0E-4CD1-847F-14A53C49D5F4}"/>
    <cellStyle name="Normal 24 2 3 4 2 2 7 2" xfId="7472" xr:uid="{7790F5CF-1673-4BF0-A24F-18562F7B7E0D}"/>
    <cellStyle name="Normal 24 2 3 4 2 2 7 2 2" xfId="9112" xr:uid="{0189C5C0-98BC-4999-ADB9-E90B1F9C977F}"/>
    <cellStyle name="Normal 24 2 3 4 2 2 7 3" xfId="8121" xr:uid="{1BDB5677-C365-4029-8F59-7D9E501A2FB0}"/>
    <cellStyle name="Normal 24 2 3 4 2 2 8" xfId="7086" xr:uid="{3B962D5C-3AE3-410C-81E6-9FBEEF6900A1}"/>
    <cellStyle name="Normal 24 2 3 4 2 2 8 2" xfId="8726" xr:uid="{EF59797B-17BF-46BC-A25E-E91819359DB9}"/>
    <cellStyle name="Normal 24 2 3 4 2 2 9" xfId="7930" xr:uid="{88398E09-FEAA-4F6B-B6F5-B3BF252A06CA}"/>
    <cellStyle name="Normal 24 2 3 4 2 3" xfId="6672" xr:uid="{D12D08DD-E896-44BC-9E40-0D21AE740034}"/>
    <cellStyle name="Normal 24 2 3 4 2 3 2" xfId="6673" xr:uid="{5DFF8771-24E1-4B7A-AEF4-4EACA080976A}"/>
    <cellStyle name="Normal 24 2 3 4 2 3 2 2" xfId="7474" xr:uid="{4138E5A3-1499-46DD-884E-6E56954428B4}"/>
    <cellStyle name="Normal 24 2 3 4 2 3 2 2 2" xfId="9114" xr:uid="{BFA0E1D7-889F-44AC-AE73-5E725FDBA333}"/>
    <cellStyle name="Normal 24 2 3 4 2 3 2 3" xfId="8322" xr:uid="{489045BF-3D81-4FF1-98A2-F7C9DFD666E9}"/>
    <cellStyle name="Normal 24 2 3 4 2 3 3" xfId="6674" xr:uid="{95217CE9-5E85-4B9B-88AC-3EE5C2A557D9}"/>
    <cellStyle name="Normal 24 2 3 4 2 3 3 2" xfId="7475" xr:uid="{862BBA26-2338-4ED2-AFE4-12C2ED3BF192}"/>
    <cellStyle name="Normal 24 2 3 4 2 3 3 2 2" xfId="9115" xr:uid="{B97627AD-0699-4B51-B795-E13A59B38CBF}"/>
    <cellStyle name="Normal 24 2 3 4 2 3 3 3" xfId="8323" xr:uid="{9CD3117F-C585-46F5-99C2-2DF5A6866244}"/>
    <cellStyle name="Normal 24 2 3 4 2 3 4" xfId="6675" xr:uid="{2B7AA57E-2B6A-4E85-B508-3DEE086D6016}"/>
    <cellStyle name="Normal 24 2 3 4 2 3 4 2" xfId="7476" xr:uid="{FED9D72C-1422-4A80-AB36-5FE2F324FC4A}"/>
    <cellStyle name="Normal 24 2 3 4 2 3 4 2 2" xfId="9116" xr:uid="{F3EA5D26-996D-4EDB-B1BE-22D5757CAC56}"/>
    <cellStyle name="Normal 24 2 3 4 2 3 4 3" xfId="8324" xr:uid="{70D89913-B228-464E-AE3E-D9284297081D}"/>
    <cellStyle name="Normal 24 2 3 4 2 3 5" xfId="6676" xr:uid="{92F17A85-82AA-43B0-A13D-BB1153419D7D}"/>
    <cellStyle name="Normal 24 2 3 4 2 3 5 2" xfId="6677" xr:uid="{C4BF953E-5BC0-4BBA-A694-CECA9894FF7C}"/>
    <cellStyle name="Normal 24 2 3 4 2 3 5 2 2" xfId="7478" xr:uid="{A6FC541D-A2C4-4728-A4F7-FECB815A6A5C}"/>
    <cellStyle name="Normal 24 2 3 4 2 3 5 2 2 2" xfId="9118" xr:uid="{D94AD151-AAD0-4FE9-BC66-4C8EB3BD17E5}"/>
    <cellStyle name="Normal 24 2 3 4 2 3 5 2 3" xfId="8326" xr:uid="{1302BCDD-E492-4A6C-A1CA-464C8C85DE48}"/>
    <cellStyle name="Normal 24 2 3 4 2 3 5 3" xfId="7477" xr:uid="{3869A6BC-8E36-409A-8D9F-39D51F8C4FA8}"/>
    <cellStyle name="Normal 24 2 3 4 2 3 5 3 2" xfId="9117" xr:uid="{ABD4C55C-69E4-4ECC-A423-F819101ED1E9}"/>
    <cellStyle name="Normal 24 2 3 4 2 3 5 4" xfId="8325" xr:uid="{8A5421F2-2FBA-4429-86E7-349A90D7361E}"/>
    <cellStyle name="Normal 24 2 3 4 2 3 6" xfId="6678" xr:uid="{6B70AD6B-03C9-4818-B956-94F271F3FD78}"/>
    <cellStyle name="Normal 24 2 3 4 2 3 6 2" xfId="7479" xr:uid="{1E1C45F0-17B3-429C-8956-94A61150762B}"/>
    <cellStyle name="Normal 24 2 3 4 2 3 6 2 2" xfId="9119" xr:uid="{4DDBF442-129A-4D4B-BDEA-55646E5F09A7}"/>
    <cellStyle name="Normal 24 2 3 4 2 3 6 3" xfId="8327" xr:uid="{A74F6F03-28AC-49CB-A1B1-3D9DE3D12A9A}"/>
    <cellStyle name="Normal 24 2 3 4 2 3 7" xfId="7473" xr:uid="{551EB199-5E83-4150-99C0-D52F96DC913A}"/>
    <cellStyle name="Normal 24 2 3 4 2 3 7 2" xfId="9113" xr:uid="{71DDFAE3-CECE-48E7-9CA7-FE8A5D44A1AD}"/>
    <cellStyle name="Normal 24 2 3 4 2 3 8" xfId="8321" xr:uid="{3852896B-6469-4331-AE94-AB82CB09F211}"/>
    <cellStyle name="Normal 24 2 3 4 2_1_solis_MK Nr 595 " xfId="5923" xr:uid="{59029ACA-3321-4CB6-8780-6FF8E1E5B2CD}"/>
    <cellStyle name="Normal 24 2 3 4 3" xfId="5924" xr:uid="{C7C456F0-462C-47CE-9210-86B305998E5B}"/>
    <cellStyle name="Normal 24 2 3 4_1_solis_MK Nr 595 " xfId="5925" xr:uid="{9A21D472-D4AA-44C7-8B17-FFD64D573FA2}"/>
    <cellStyle name="Normal 24 2 3 5" xfId="5926" xr:uid="{A34DDEC8-A402-4A96-856C-BC7A60CF03AB}"/>
    <cellStyle name="Normal 24 2 3 5 2" xfId="6679" xr:uid="{885E51C6-4A70-4712-AE47-D1C0C2862402}"/>
    <cellStyle name="Normal 24 2 3 5 2 2" xfId="7480" xr:uid="{F707CCA5-B568-45AF-8BFA-F2A4C34C3ED8}"/>
    <cellStyle name="Normal 24 2 3 5 2 2 2" xfId="9120" xr:uid="{B87F01BC-F41C-4ED4-9201-E2519BFB6E29}"/>
    <cellStyle name="Normal 24 2 3 5 2 3" xfId="8328" xr:uid="{7D223CAC-5187-4B15-928B-DDECDA5C08B0}"/>
    <cellStyle name="Normal 24 2 3 5 3" xfId="6680" xr:uid="{04D527E9-99AE-4445-8069-3B3CE459F096}"/>
    <cellStyle name="Normal 24 2 3 5 3 2" xfId="7481" xr:uid="{65DECE3A-F041-4562-BF8F-B60DA5FDC9B0}"/>
    <cellStyle name="Normal 24 2 3 5 3 2 2" xfId="9121" xr:uid="{910A9462-FAA5-40CA-9597-65BEB3CE1846}"/>
    <cellStyle name="Normal 24 2 3 5 3 3" xfId="8329" xr:uid="{13D6E09B-A9DA-448C-863B-399A61C88ECC}"/>
    <cellStyle name="Normal 24 2 3 5 4" xfId="6415" xr:uid="{BB3BC2F0-C340-4729-B9E6-CD5814534DFA}"/>
    <cellStyle name="Normal 24 2 3 5 4 2" xfId="7482" xr:uid="{9B9FF3E6-62C6-4304-82CC-686AA12B0803}"/>
    <cellStyle name="Normal 24 2 3 5 4 2 2" xfId="9122" xr:uid="{18B13BA7-552E-4E3E-9152-A999494E47A9}"/>
    <cellStyle name="Normal 24 2 3 5 4 3" xfId="8122" xr:uid="{E5F322E3-1754-4D52-97FF-1E33DC512BC8}"/>
    <cellStyle name="Normal 24 2 3 5 5" xfId="7087" xr:uid="{5BE5622F-1F9D-41CC-B646-376D937FEA1C}"/>
    <cellStyle name="Normal 24 2 3 5 5 2" xfId="8727" xr:uid="{ABC6AD04-3707-42D3-9251-AF4978C7B50F}"/>
    <cellStyle name="Normal 24 2 3 5 6" xfId="7931" xr:uid="{B96F62C2-FE14-4DFD-9F57-C180147CB42B}"/>
    <cellStyle name="Normal 24 2 3 6" xfId="5927" xr:uid="{BFBCADC3-0188-41E4-B116-DD1E7ED003BE}"/>
    <cellStyle name="Normal 24 2 3 7" xfId="6681" xr:uid="{B23E9DE3-2765-49AB-8FD1-9905A8EBF394}"/>
    <cellStyle name="Normal 24 2 3 7 2" xfId="7483" xr:uid="{08A5AE51-C598-4279-94F7-9970D9A5CFE4}"/>
    <cellStyle name="Normal 24 2 3 7 2 2" xfId="9123" xr:uid="{F32517B9-2BE5-4454-8D2C-CF4A81815CC7}"/>
    <cellStyle name="Normal 24 2 3 7 3" xfId="8330" xr:uid="{4EDB3555-2281-443F-9D12-E9CE9AF15F38}"/>
    <cellStyle name="Normal 24 2 3 8" xfId="6682" xr:uid="{D258E75E-BA2E-47F6-909F-0A9B026A6A20}"/>
    <cellStyle name="Normal 24 2 3 8 2" xfId="7484" xr:uid="{8356F184-030C-471E-92CA-4100EC4C0FEE}"/>
    <cellStyle name="Normal 24 2 3 8 2 2" xfId="9124" xr:uid="{18E0A0D0-F70D-41A3-BE94-903DA683C50C}"/>
    <cellStyle name="Normal 24 2 3 8 3" xfId="8331" xr:uid="{4BAECCFC-A6B8-4D8D-A6D6-AB2206237DB5}"/>
    <cellStyle name="Normal 24 2 3 9" xfId="6410" xr:uid="{A12E526D-7289-46C3-BA06-7D3C1359B1FD}"/>
    <cellStyle name="Normal 24 2 3 9 2" xfId="7485" xr:uid="{47FBDDA7-131A-451A-9012-8017812591BB}"/>
    <cellStyle name="Normal 24 2 3 9 2 2" xfId="9125" xr:uid="{F1986DBA-617F-42D3-9FA9-FA1AE87FB5E1}"/>
    <cellStyle name="Normal 24 2 3 9 3" xfId="8117" xr:uid="{7CAC86C7-3B0A-46B4-9E13-CA44585818E1}"/>
    <cellStyle name="Normal 24 2 3_1_solis_MK Nr 595 " xfId="5928" xr:uid="{5ED298AA-043B-4DC8-8339-5A9D13EB4DA2}"/>
    <cellStyle name="Normal 24 2 4" xfId="5929" xr:uid="{5CB674E5-07DE-4A97-B69C-78A3E355AFF5}"/>
    <cellStyle name="Normal 24 2 5" xfId="6683" xr:uid="{911F9199-0F2B-4506-944A-8E5D901E7749}"/>
    <cellStyle name="Normal 24 2 5 2" xfId="7486" xr:uid="{9778CA82-90E0-4721-982E-642EA4E122E8}"/>
    <cellStyle name="Normal 24 2 5 2 2" xfId="9126" xr:uid="{21040D23-07D1-4862-A2AB-4CA6E84A550E}"/>
    <cellStyle name="Normal 24 2 5 3" xfId="8332" xr:uid="{C8DD5C11-7CC6-4EEC-9715-7C482057FBB6}"/>
    <cellStyle name="Normal 24 2 6" xfId="6684" xr:uid="{2D812451-46F6-4862-B7D2-BE552C5C6852}"/>
    <cellStyle name="Normal 24 2 6 2" xfId="7487" xr:uid="{15C3CA85-9AA9-4364-BF1F-3D815BD3C501}"/>
    <cellStyle name="Normal 24 2 6 2 2" xfId="9127" xr:uid="{FAB659DB-DCED-482D-A6F1-35A89DE95797}"/>
    <cellStyle name="Normal 24 2 6 3" xfId="8333" xr:uid="{3DFC75E8-20DC-4FA9-AE7B-0F828EFB2DD0}"/>
    <cellStyle name="Normal 24 2 7" xfId="6408" xr:uid="{26A309AB-DF89-4F5F-AEFC-5C8530B30B05}"/>
    <cellStyle name="Normal 24 2 7 2" xfId="7488" xr:uid="{ED69B10B-F4AF-4FC1-92E6-0E2829A0644C}"/>
    <cellStyle name="Normal 24 2 7 2 2" xfId="9128" xr:uid="{DAACDCDE-42BB-4CCE-BE61-23A7068E22AD}"/>
    <cellStyle name="Normal 24 2 7 3" xfId="8115" xr:uid="{5ABCD504-DC27-4E50-9FA4-D5277D292093}"/>
    <cellStyle name="Normal 24 2 8" xfId="7080" xr:uid="{96C414B4-5D43-407E-B43E-5C6DF27A7C41}"/>
    <cellStyle name="Normal 24 2 8 2" xfId="8720" xr:uid="{9F674ED4-67A2-4AC1-A71B-FC3E94FB0117}"/>
    <cellStyle name="Normal 24 2 9" xfId="7924" xr:uid="{03620D23-F9C0-48A6-BB11-BFE88264472C}"/>
    <cellStyle name="Normal 24 2_1_solis_MK Nr 595 " xfId="5930" xr:uid="{6FD35B5D-4302-428D-8E0B-F2C83582F59B}"/>
    <cellStyle name="Normal 24 3" xfId="5931" xr:uid="{79E9E8CD-FA30-43F4-AEDD-A4B639951E9F}"/>
    <cellStyle name="Normal 24 3 2" xfId="5932" xr:uid="{C2071130-7D56-467E-880C-A430B0E819A1}"/>
    <cellStyle name="Normal 24 3 3" xfId="6685" xr:uid="{A0861BFD-CFD5-44BB-B581-97D01A3DE57A}"/>
    <cellStyle name="Normal 24 3 3 2" xfId="7489" xr:uid="{63766925-0E1C-41DF-A34B-E0B7FF610780}"/>
    <cellStyle name="Normal 24 3 3 2 2" xfId="9129" xr:uid="{7B552D56-731B-428C-A637-2F32D572D778}"/>
    <cellStyle name="Normal 24 3 3 3" xfId="8334" xr:uid="{2D21415D-7608-4467-BC90-81B276E1C396}"/>
    <cellStyle name="Normal 24 3 4" xfId="6686" xr:uid="{DAA5DA67-5BEE-48A0-B278-EB48D29282CA}"/>
    <cellStyle name="Normal 24 3 4 2" xfId="7490" xr:uid="{A0871313-FEB5-4030-84FC-A9FE828B9CF4}"/>
    <cellStyle name="Normal 24 3 4 2 2" xfId="9130" xr:uid="{5CD4C4BE-8006-4BA1-A247-1311C2826885}"/>
    <cellStyle name="Normal 24 3 4 3" xfId="8335" xr:uid="{37F357F1-0865-4192-85D8-E147BF86A9AF}"/>
    <cellStyle name="Normal 24 3 5" xfId="6416" xr:uid="{40CD4E03-30BC-489C-BE2B-CB6B642644EC}"/>
    <cellStyle name="Normal 24 3 5 2" xfId="7491" xr:uid="{16AFF5E8-418B-4B58-9385-812EC787406D}"/>
    <cellStyle name="Normal 24 3 5 2 2" xfId="9131" xr:uid="{65D89EB5-91E0-49B7-868E-287913D33E09}"/>
    <cellStyle name="Normal 24 3 5 3" xfId="8123" xr:uid="{F5C3FB14-62CD-4A36-8D2F-5AEFC16240EE}"/>
    <cellStyle name="Normal 24 3 6" xfId="7088" xr:uid="{5AC59953-EDFF-4CB5-9F74-556A01362E7D}"/>
    <cellStyle name="Normal 24 3 6 2" xfId="8728" xr:uid="{2D8226A4-1FC8-4496-B8F7-0052B85449F4}"/>
    <cellStyle name="Normal 24 3 7" xfId="7932" xr:uid="{A723A64C-189A-4B6B-A5A6-CF4AFA2CDCC9}"/>
    <cellStyle name="Normal 24 3_1_solis_MK Nr 595 " xfId="5933" xr:uid="{19833662-1A4F-4422-809F-55CC9871394D}"/>
    <cellStyle name="Normal 24 4" xfId="5934" xr:uid="{D9C1E2F2-3943-4250-A2EE-50CE2E417270}"/>
    <cellStyle name="Normal 24 5" xfId="6687" xr:uid="{A2B21951-C6FC-4B5B-9D37-27C7BC8BB8E8}"/>
    <cellStyle name="Normal 24 5 2" xfId="7492" xr:uid="{D25C546E-736E-4864-AB9C-BA44E1A21A00}"/>
    <cellStyle name="Normal 24 5 2 2" xfId="9132" xr:uid="{9191EEE7-C02C-4058-A859-7A8798D60697}"/>
    <cellStyle name="Normal 24 5 3" xfId="8336" xr:uid="{14682D08-54B7-4D22-A3A0-6A34A5044D4B}"/>
    <cellStyle name="Normal 24 6" xfId="6688" xr:uid="{92B6180D-0C01-4DA9-BC1E-5A0FF33512EA}"/>
    <cellStyle name="Normal 24 6 2" xfId="7493" xr:uid="{CB80D463-CDE0-4638-B2A2-E8FB8A216394}"/>
    <cellStyle name="Normal 24 6 2 2" xfId="9133" xr:uid="{C6484306-5BCC-4A1B-908A-9CB0D66AA62E}"/>
    <cellStyle name="Normal 24 6 3" xfId="8337" xr:uid="{0A9C1E64-D003-4DC1-909F-3B92C4DF0A5E}"/>
    <cellStyle name="Normal 24 7" xfId="6407" xr:uid="{9780610D-63B9-4907-ABD0-8510321179EB}"/>
    <cellStyle name="Normal 24 7 2" xfId="7494" xr:uid="{EB6DD7C3-8188-42A1-A804-365C24A6F138}"/>
    <cellStyle name="Normal 24 7 2 2" xfId="9134" xr:uid="{4B45908E-B874-4E60-83F8-85DA229AED4C}"/>
    <cellStyle name="Normal 24 7 3" xfId="8114" xr:uid="{0200203B-9DE5-4791-B413-3A74A4864DCC}"/>
    <cellStyle name="Normal 24 8" xfId="7079" xr:uid="{B3B348D7-BED6-441D-977C-7F6E7B636A92}"/>
    <cellStyle name="Normal 24 8 2" xfId="8719" xr:uid="{9472AC87-020C-4779-A00D-450BD7947E9C}"/>
    <cellStyle name="Normal 24 9" xfId="7923" xr:uid="{FD5BF487-E3BC-49B2-9FCE-AF6DE23FF5B0}"/>
    <cellStyle name="Normal 24_1_solis_MK Nr 595 " xfId="5935" xr:uid="{B0B9058A-5A98-47DF-94E6-3BA55056FCB8}"/>
    <cellStyle name="Normal 25" xfId="5936" xr:uid="{DC687692-B7DC-4742-844B-30BF0A904A8F}"/>
    <cellStyle name="Normal 25 2" xfId="6689" xr:uid="{81AD1CA3-859D-4978-8D63-D28B01371BDA}"/>
    <cellStyle name="Normal 26" xfId="5937" xr:uid="{A989E726-9A8C-4518-8323-C9F98DE09353}"/>
    <cellStyle name="Normal 26 2" xfId="5938" xr:uid="{537D4359-DF2D-4036-B0FB-89D02C202E77}"/>
    <cellStyle name="Normal 26 3" xfId="5939" xr:uid="{2234B471-5DA7-46D3-8CD0-11C5AC6413BE}"/>
    <cellStyle name="Normal 26 4" xfId="6690" xr:uid="{12A0789E-8C42-420F-A04C-BF2C395C1FFB}"/>
    <cellStyle name="Normal 26 4 2" xfId="7495" xr:uid="{9757F8A8-F0E7-4296-9E46-40FEFE90BA8B}"/>
    <cellStyle name="Normal 26 4 2 2" xfId="9135" xr:uid="{7D24AED8-22C9-45BA-B350-974BA1B05A2F}"/>
    <cellStyle name="Normal 26 4 3" xfId="8338" xr:uid="{3BB1AE74-789F-4ED5-96AC-5A71961BD43D}"/>
    <cellStyle name="Normal 26 5" xfId="6691" xr:uid="{57AFEDEF-22FC-4B0F-9979-324BEFAFF25C}"/>
    <cellStyle name="Normal 26 5 2" xfId="7496" xr:uid="{30397A06-91D3-43E8-B2AA-9DB4D269E7B4}"/>
    <cellStyle name="Normal 26 5 2 2" xfId="9136" xr:uid="{2D7C177F-E984-47B3-B436-784A2E313C0C}"/>
    <cellStyle name="Normal 26 5 3" xfId="8339" xr:uid="{FBEAE81E-92FB-4720-845D-CCA4A31EBCFC}"/>
    <cellStyle name="Normal 26 6" xfId="6417" xr:uid="{9BFD5875-A975-41C4-8A46-367BEB4FBFC6}"/>
    <cellStyle name="Normal 26 6 2" xfId="7497" xr:uid="{75909AB4-51D3-4788-A7A2-42EE7F20F47C}"/>
    <cellStyle name="Normal 26 6 2 2" xfId="9137" xr:uid="{20A20320-4D0C-43CE-8730-3A577A136741}"/>
    <cellStyle name="Normal 26 6 3" xfId="8124" xr:uid="{B8F41A2D-3C12-4C5C-B131-D603C1CE97BF}"/>
    <cellStyle name="Normal 26 7" xfId="7089" xr:uid="{D9242BA6-3BDC-45B7-BA11-2D738A30332A}"/>
    <cellStyle name="Normal 26 7 2" xfId="8729" xr:uid="{71281617-2E0A-462C-ACDE-2EFCEFDA819B}"/>
    <cellStyle name="Normal 26 8" xfId="7933" xr:uid="{AD86C3A0-4CEF-4A74-8C99-BC81B6CA5CEF}"/>
    <cellStyle name="Normal 26_1_solis_MK Nr 595 " xfId="5940" xr:uid="{A6A45442-4FCE-47F6-A797-82C9C8EC5DBE}"/>
    <cellStyle name="Normal 27" xfId="5941" xr:uid="{2887E804-4205-4669-BC0B-AFBA158C82EE}"/>
    <cellStyle name="Normal 27 10" xfId="6418" xr:uid="{AA366667-0E35-4B72-8C97-DD34054AFB88}"/>
    <cellStyle name="Normal 27 10 2" xfId="7498" xr:uid="{C0875860-E10F-4182-8771-930E2C7CE887}"/>
    <cellStyle name="Normal 27 10 2 2" xfId="9138" xr:uid="{1840907C-52DB-4EBD-B811-DAAEAAB92D16}"/>
    <cellStyle name="Normal 27 10 3" xfId="8125" xr:uid="{42ECBF3B-31A2-4852-B1E0-EBC1850DC303}"/>
    <cellStyle name="Normal 27 11" xfId="7090" xr:uid="{D5BFD201-8E7B-41A1-9147-51456F3D960F}"/>
    <cellStyle name="Normal 27 11 2" xfId="8730" xr:uid="{DEFABDB6-365F-452A-85BA-FE3E8A9FCBFE}"/>
    <cellStyle name="Normal 27 12" xfId="7934" xr:uid="{87C584B1-2FCA-4C35-B11F-F7472693E68D}"/>
    <cellStyle name="Normal 27 2" xfId="5942" xr:uid="{DE6F9134-7B08-46DB-9B65-7D5AB5B83CFF}"/>
    <cellStyle name="Normal 27 3" xfId="5943" xr:uid="{297BC4D3-A435-4CD6-9CF0-467D5E306CB9}"/>
    <cellStyle name="Normal 27 4" xfId="5944" xr:uid="{BCE9EBF4-1E2F-4B85-9DD6-04947878FCB4}"/>
    <cellStyle name="Normal 27 5" xfId="5945" xr:uid="{EEB5396A-452C-4E17-8820-EFD7A01E526F}"/>
    <cellStyle name="Normal 27 6" xfId="5946" xr:uid="{B065F2E6-1D50-4259-9295-36A957E43278}"/>
    <cellStyle name="Normal 27 7" xfId="5947" xr:uid="{36066DE1-3FEE-414C-AD80-9D03F42E888A}"/>
    <cellStyle name="Normal 27 8" xfId="6692" xr:uid="{8852BF25-A24B-4F1B-886E-6A4D85E19C62}"/>
    <cellStyle name="Normal 27 8 2" xfId="7499" xr:uid="{A83637F1-38CB-46E0-BEA2-D0BD159BA51E}"/>
    <cellStyle name="Normal 27 8 2 2" xfId="9139" xr:uid="{418DA74D-AC26-4E2D-8A8C-41E1C876579C}"/>
    <cellStyle name="Normal 27 8 3" xfId="8340" xr:uid="{10BDF0F1-123F-4158-81B2-6A11692971DE}"/>
    <cellStyle name="Normal 27 9" xfId="6693" xr:uid="{D09F1850-E7D4-47CF-A431-81C5DE601F90}"/>
    <cellStyle name="Normal 27 9 2" xfId="7500" xr:uid="{19F34C87-714C-49F0-8D75-E8667D7BC07B}"/>
    <cellStyle name="Normal 27 9 2 2" xfId="9140" xr:uid="{20EB4FAA-E529-404D-9934-5EEB61F01D05}"/>
    <cellStyle name="Normal 27 9 3" xfId="8341" xr:uid="{086B2CC7-2743-4E1F-AF22-02CA39875750}"/>
    <cellStyle name="Normal 27_1_solis_MK Nr 595 " xfId="5948" xr:uid="{D0FB2F93-D678-431A-BB31-C8FAD63DC1EB}"/>
    <cellStyle name="Normal 28" xfId="5949" xr:uid="{421EED5C-079A-49CA-ABFD-33A729B41725}"/>
    <cellStyle name="Normal 28 2" xfId="5950" xr:uid="{CCC43D7E-3C57-49E3-9A81-4B1DC499728E}"/>
    <cellStyle name="Normal 28 3" xfId="5951" xr:uid="{F5F0F129-F82A-4D8A-BD1A-4874F0A5D47A}"/>
    <cellStyle name="Normal 28 4" xfId="5952" xr:uid="{848F5611-53EA-453E-935C-315AC5C10D4E}"/>
    <cellStyle name="Normal 28 5" xfId="5953" xr:uid="{71759F2A-E646-41E1-86E3-DCFF70572ADC}"/>
    <cellStyle name="Normal 28 6" xfId="5954" xr:uid="{B4415D31-7805-4DAC-A9F8-6A466CBA4B9C}"/>
    <cellStyle name="Normal 28 7" xfId="5955" xr:uid="{57E46154-F785-46B3-A5FC-35A94B01FC48}"/>
    <cellStyle name="Normal 29" xfId="5956" xr:uid="{D9A9FEC0-10D5-46DD-9658-F48B935577A9}"/>
    <cellStyle name="Normal 29 2" xfId="5957" xr:uid="{37A2DA35-28F8-400A-B975-8D5313B013B5}"/>
    <cellStyle name="Normal 3" xfId="12" xr:uid="{4AB57CD9-4019-431C-94FF-95D11551540F}"/>
    <cellStyle name="Normal 3 10" xfId="60" xr:uid="{1FB360BA-1D9A-41C7-81F2-2E98F2C86785}"/>
    <cellStyle name="Normal 3 10 2" xfId="6694" xr:uid="{3C5CAD31-689F-4A64-BD05-59B05D970DBF}"/>
    <cellStyle name="Normal 3 10 2 2" xfId="7501" xr:uid="{B8385CAE-997F-410B-A9C3-6A82BB35C954}"/>
    <cellStyle name="Normal 3 10 2 2 2" xfId="9141" xr:uid="{E028B951-09C6-4E8F-8F15-12BC16FC29BA}"/>
    <cellStyle name="Normal 3 10 2 3" xfId="8342" xr:uid="{94286244-9606-4727-BC7D-4DA4CC47ACA3}"/>
    <cellStyle name="Normal 3 10 3" xfId="6695" xr:uid="{E3231A55-77B4-4187-AA27-1A0F1F3E5B20}"/>
    <cellStyle name="Normal 3 10 3 2" xfId="7502" xr:uid="{17C7291E-5AFA-4F6B-9D37-B5C55A54C964}"/>
    <cellStyle name="Normal 3 10 3 2 2" xfId="9142" xr:uid="{677406CC-FAB0-453E-AE59-7683C8AF0FC7}"/>
    <cellStyle name="Normal 3 10 3 3" xfId="8343" xr:uid="{EFF1F93A-6525-4351-8C41-D763D99A3640}"/>
    <cellStyle name="Normal 3 10 4" xfId="6419" xr:uid="{2C76E928-E269-4CE3-8A13-43EC2C2EF7AF}"/>
    <cellStyle name="Normal 3 10 4 2" xfId="7503" xr:uid="{82F439B2-9076-4337-9EB2-C28626DC0120}"/>
    <cellStyle name="Normal 3 10 4 2 2" xfId="9143" xr:uid="{95A330DF-8D93-41A9-85D2-E18EC763399C}"/>
    <cellStyle name="Normal 3 10 4 3" xfId="8126" xr:uid="{F506DF20-CF0B-4D58-B8B5-1C67F00CB02D}"/>
    <cellStyle name="Normal 3 10 5" xfId="7091" xr:uid="{6BF94052-B342-4F3B-B116-956B6E2736D3}"/>
    <cellStyle name="Normal 3 10 5 2" xfId="8731" xr:uid="{E36AB142-0EC5-43CB-A889-650414CE1D2F}"/>
    <cellStyle name="Normal 3 10 6" xfId="7935" xr:uid="{905F3100-1A04-4E4E-B1E1-73B6BE51A75C}"/>
    <cellStyle name="Normal 3 10 8" xfId="19698" xr:uid="{074214D4-4C56-4ED7-9AEC-BCA2F54B9B43}"/>
    <cellStyle name="Normal 3 10 8 2" xfId="20866" xr:uid="{996937BF-4C86-4CA8-9C64-85530C797EB3}"/>
    <cellStyle name="Normal 3 10 9" xfId="19697" xr:uid="{7D43B1E2-B11A-466F-9522-BF6ABF4E7604}"/>
    <cellStyle name="Normal 3 11" xfId="26" xr:uid="{69FDD602-3098-4BC2-9A16-81B1180D4F2D}"/>
    <cellStyle name="Normal 3 12" xfId="5958" xr:uid="{47FD3D80-2839-4EED-A144-33F38DD8D207}"/>
    <cellStyle name="Normal 3 13" xfId="5959" xr:uid="{644AB3AC-B022-4AFE-9ADE-E972E90D562A}"/>
    <cellStyle name="Normal 3 14" xfId="5960" xr:uid="{54C5A188-6347-4F38-AFEE-77F70F58AA22}"/>
    <cellStyle name="Normal 3 15" xfId="5961" xr:uid="{F66F55F3-CD99-4685-8E0B-0FD0F014BAD8}"/>
    <cellStyle name="Normal 3 16" xfId="5962" xr:uid="{57ABA78B-0BFA-4C9D-A862-D4787F64ED21}"/>
    <cellStyle name="Normal 3 17" xfId="5963" xr:uid="{8EDE1984-6315-446B-A05D-7E71FF951FBF}"/>
    <cellStyle name="Normal 3 18" xfId="5964" xr:uid="{AEDDBF67-C912-456B-A3E7-704DFC371EF7}"/>
    <cellStyle name="Normal 3 19" xfId="5965" xr:uid="{41BCD268-3D89-4CC9-A6B8-E7A7CBC41136}"/>
    <cellStyle name="Normal 3 2" xfId="21" xr:uid="{3838D83E-4D0C-4EE2-B8DB-6BA132FD74E4}"/>
    <cellStyle name="Normal 3 2 2" xfId="17" xr:uid="{E42AF62B-A7AE-409D-8134-FC03454B04E9}"/>
    <cellStyle name="Normal 3 2 2 2" xfId="5966" xr:uid="{356DF094-F426-49E2-8553-D6E641463EC6}"/>
    <cellStyle name="Normal 3 2 2 2 2" xfId="5967" xr:uid="{8CE3F86A-EE21-4A04-88BB-8B842D4037E4}"/>
    <cellStyle name="Normal 3 2 2 2 2 2" xfId="5968" xr:uid="{C809AFF3-D6FD-44A6-B8EB-DF3F5F77B343}"/>
    <cellStyle name="Normal 3 2 2 2 2 2 2" xfId="6696" xr:uid="{BC8AF2D8-424F-4A45-A1C3-7E2DA1B45F83}"/>
    <cellStyle name="Normal 3 2 2 2 2 2 2 2" xfId="7504" xr:uid="{A5AEE3CE-A5B2-466D-A7FD-1D71991AD45C}"/>
    <cellStyle name="Normal 3 2 2 2 2 2 2 2 2" xfId="9144" xr:uid="{77460B6C-DB75-4151-8FD1-970D3C9EA8CA}"/>
    <cellStyle name="Normal 3 2 2 2 2 2 2 3" xfId="8344" xr:uid="{6066AE4E-361B-4732-A4C6-C38CBBF8DFB7}"/>
    <cellStyle name="Normal 3 2 2 2 2 2 3" xfId="6697" xr:uid="{27580C39-3D96-4DAE-A086-18F8D406C764}"/>
    <cellStyle name="Normal 3 2 2 2 2 2 3 2" xfId="7505" xr:uid="{DC176EAD-6D35-427C-8B79-68729C2947F5}"/>
    <cellStyle name="Normal 3 2 2 2 2 2 3 2 2" xfId="9145" xr:uid="{E7F4DA15-9E36-49D7-A19E-FF792594A021}"/>
    <cellStyle name="Normal 3 2 2 2 2 2 3 3" xfId="8345" xr:uid="{25B92F95-1DE8-41EE-B101-8B84E35452C5}"/>
    <cellStyle name="Normal 3 2 2 2 2 2 4" xfId="6421" xr:uid="{C7A2CA17-0B9B-42AA-B412-6E858BCA0452}"/>
    <cellStyle name="Normal 3 2 2 2 2 2 4 2" xfId="7506" xr:uid="{FBA162C5-0186-4DBE-B3CE-2368F924BA85}"/>
    <cellStyle name="Normal 3 2 2 2 2 2 4 2 2" xfId="9146" xr:uid="{B8F1CA27-1549-41DD-A770-761520E19D76}"/>
    <cellStyle name="Normal 3 2 2 2 2 2 4 3" xfId="8128" xr:uid="{88042F1C-FA75-4572-B1F1-4B411E38502A}"/>
    <cellStyle name="Normal 3 2 2 2 2 2 5" xfId="7093" xr:uid="{402A4996-6460-49D6-8FD1-0E7760540DA5}"/>
    <cellStyle name="Normal 3 2 2 2 2 2 5 2" xfId="8733" xr:uid="{B46CBE9A-5A8A-4B63-9C70-2C5EFF8AC84D}"/>
    <cellStyle name="Normal 3 2 2 2 2 2 6" xfId="7937" xr:uid="{0BC54801-A328-477E-AFFE-222386744E84}"/>
    <cellStyle name="Normal 3 2 2 2 2 3" xfId="5969" xr:uid="{544A8D2C-5767-4728-A7C1-505033B3AEED}"/>
    <cellStyle name="Normal 3 2 2 2 2 3 2" xfId="6698" xr:uid="{F20745A2-73C1-4CB2-8140-AEF720829D48}"/>
    <cellStyle name="Normal 3 2 2 2 2 3 2 2" xfId="7507" xr:uid="{A2683529-2BF9-4603-9908-5EE600C09B4B}"/>
    <cellStyle name="Normal 3 2 2 2 2 3 2 2 2" xfId="9147" xr:uid="{9698BCBE-8BC7-42DA-9F91-2B35C4D0267D}"/>
    <cellStyle name="Normal 3 2 2 2 2 3 2 3" xfId="8346" xr:uid="{4DF9DFE2-90E8-4E26-9724-EACEFF1AEE5D}"/>
    <cellStyle name="Normal 3 2 2 2 2 3 3" xfId="6699" xr:uid="{AEE1E626-189E-4012-8434-54DF075BDAF6}"/>
    <cellStyle name="Normal 3 2 2 2 2 3 3 2" xfId="7508" xr:uid="{6F7977DD-E4A8-4F86-BEFE-89B3E4D2AE17}"/>
    <cellStyle name="Normal 3 2 2 2 2 3 3 2 2" xfId="9148" xr:uid="{E3DE5A4B-7C89-4A0B-AA43-BE5D1127AF69}"/>
    <cellStyle name="Normal 3 2 2 2 2 3 3 3" xfId="8347" xr:uid="{6E6D271A-9E15-4871-8A32-9D4936E3F4E6}"/>
    <cellStyle name="Normal 3 2 2 2 2 3 4" xfId="6422" xr:uid="{CD2D4065-5AFE-45DA-8E69-D2AFD42680D6}"/>
    <cellStyle name="Normal 3 2 2 2 2 3 4 2" xfId="7509" xr:uid="{83F1E7EE-9871-440B-AA09-EEAC0C132A4D}"/>
    <cellStyle name="Normal 3 2 2 2 2 3 4 2 2" xfId="9149" xr:uid="{96D1284C-2425-4DAE-8D63-966F933065C0}"/>
    <cellStyle name="Normal 3 2 2 2 2 3 4 3" xfId="8129" xr:uid="{A2ADEDFB-C5FE-43F9-9273-022A37D56632}"/>
    <cellStyle name="Normal 3 2 2 2 2 3 5" xfId="7094" xr:uid="{14FA7D11-8347-42CC-A70E-6EA3B23D7AF1}"/>
    <cellStyle name="Normal 3 2 2 2 2 3 5 2" xfId="8734" xr:uid="{527814C8-FF61-49FB-9B4A-D9F854C770FA}"/>
    <cellStyle name="Normal 3 2 2 2 2 3 6" xfId="7938" xr:uid="{BB85A2CD-2C86-4230-99AF-FAC24B6155DB}"/>
    <cellStyle name="Normal 3 2 2 2 2 4" xfId="5970" xr:uid="{69183D2A-1098-4C7B-985B-9267B79898EB}"/>
    <cellStyle name="Normal 3 2 2 2 2 4 2" xfId="6700" xr:uid="{55831888-5B2F-4F3C-9173-D0323368957B}"/>
    <cellStyle name="Normal 3 2 2 2 2 4 2 2" xfId="7510" xr:uid="{8C3FF447-9480-4AC2-ACB9-314C63E57F61}"/>
    <cellStyle name="Normal 3 2 2 2 2 4 2 2 2" xfId="9150" xr:uid="{7660E509-A938-43D2-8F66-ECFB0C3490C3}"/>
    <cellStyle name="Normal 3 2 2 2 2 4 2 3" xfId="8348" xr:uid="{AE109C60-859E-4AC8-8CF3-95FE3B4EB320}"/>
    <cellStyle name="Normal 3 2 2 2 2 4 3" xfId="6701" xr:uid="{5E7E51AA-B95D-4910-9DCC-FE6E38944DFE}"/>
    <cellStyle name="Normal 3 2 2 2 2 4 3 2" xfId="7511" xr:uid="{99E7BFA6-E486-496D-8B6B-1B552A8AD8D8}"/>
    <cellStyle name="Normal 3 2 2 2 2 4 3 2 2" xfId="9151" xr:uid="{24CC2780-3587-4340-BDC9-EC5DF6BF9EE7}"/>
    <cellStyle name="Normal 3 2 2 2 2 4 3 3" xfId="8349" xr:uid="{D76BBBC1-BDE0-4FD3-8131-4E7F334FBC53}"/>
    <cellStyle name="Normal 3 2 2 2 2 4 4" xfId="6423" xr:uid="{E7B71903-D622-4E52-A24F-CB1FE4C8A60B}"/>
    <cellStyle name="Normal 3 2 2 2 2 4 4 2" xfId="7512" xr:uid="{2F351606-A829-4718-9F01-309044B617F1}"/>
    <cellStyle name="Normal 3 2 2 2 2 4 4 2 2" xfId="9152" xr:uid="{B434DD3A-AA62-4B57-AA1B-C09CD43B559F}"/>
    <cellStyle name="Normal 3 2 2 2 2 4 4 3" xfId="8130" xr:uid="{C290E7BC-9E81-4D39-970C-AFC9ACA10E4E}"/>
    <cellStyle name="Normal 3 2 2 2 2 4 5" xfId="7095" xr:uid="{E81223BA-4257-4709-9633-029D30355D75}"/>
    <cellStyle name="Normal 3 2 2 2 2 4 5 2" xfId="8735" xr:uid="{A6AB5270-0A26-431C-8565-9A242600EBFA}"/>
    <cellStyle name="Normal 3 2 2 2 2 4 6" xfId="7939" xr:uid="{7A188A91-9695-4AB2-A56F-02FEB3533014}"/>
    <cellStyle name="Normal 3 2 2 2 3" xfId="5971" xr:uid="{6ED45F2E-D122-4B31-A892-6814F045E65A}"/>
    <cellStyle name="Normal 3 2 2 2 4" xfId="5972" xr:uid="{1CA6399D-941D-4D8E-B283-94FE4E2F01C1}"/>
    <cellStyle name="Normal 3 2 2 2 5" xfId="6702" xr:uid="{323F0144-059A-4C67-B74B-91706940A59D}"/>
    <cellStyle name="Normal 3 2 2 2 5 2" xfId="7513" xr:uid="{4A7C179E-AB89-4462-B11D-7AA1331FC7B0}"/>
    <cellStyle name="Normal 3 2 2 2 5 2 2" xfId="9153" xr:uid="{68A9288A-AA37-4DD1-991D-38F9D248CEE8}"/>
    <cellStyle name="Normal 3 2 2 2 5 3" xfId="8350" xr:uid="{8A0D77FD-78B8-4982-BC0F-0F91ECDA8DB5}"/>
    <cellStyle name="Normal 3 2 2 2 6" xfId="6703" xr:uid="{9F0FD787-B6FE-4A32-AADF-CFAB78FA6C8A}"/>
    <cellStyle name="Normal 3 2 2 2 6 2" xfId="7514" xr:uid="{529F77DC-C2CE-4F12-BCA4-C41F1E08A910}"/>
    <cellStyle name="Normal 3 2 2 2 6 2 2" xfId="9154" xr:uid="{B0ECD5CF-3D7F-43C9-B49F-B0B3A00DEBDB}"/>
    <cellStyle name="Normal 3 2 2 2 6 3" xfId="8351" xr:uid="{D2F24B9F-6E6E-46CC-B818-36CB996ABD9E}"/>
    <cellStyle name="Normal 3 2 2 2 7" xfId="6420" xr:uid="{E37D6251-CF4A-4BA9-84F2-E6201985B3D6}"/>
    <cellStyle name="Normal 3 2 2 2 7 2" xfId="7515" xr:uid="{D0EF5D82-71F6-494D-94D0-CFF355044856}"/>
    <cellStyle name="Normal 3 2 2 2 7 2 2" xfId="9155" xr:uid="{3BE8AB10-0428-400F-932D-D8B320EDE425}"/>
    <cellStyle name="Normal 3 2 2 2 7 3" xfId="8127" xr:uid="{6103BFF8-7896-4928-A3E1-8EA926326461}"/>
    <cellStyle name="Normal 3 2 2 2 8" xfId="7092" xr:uid="{FFB500B4-D352-4989-8947-BEA14E10A005}"/>
    <cellStyle name="Normal 3 2 2 2 8 2" xfId="8732" xr:uid="{B3270594-C8EF-44EA-B2D0-B84077BA1A2A}"/>
    <cellStyle name="Normal 3 2 2 2 9" xfId="7936" xr:uid="{B67070F5-A84F-4581-B528-D92D6126B369}"/>
    <cellStyle name="Normal 3 2 2 3" xfId="5973" xr:uid="{D1912976-EDB8-413D-A6B0-2A844D9339AD}"/>
    <cellStyle name="Normal 3 2 2 3 2" xfId="6704" xr:uid="{83441D0B-1B85-4C82-9754-226ACC06B8C0}"/>
    <cellStyle name="Normal 3 2 2 3 2 2" xfId="7516" xr:uid="{DF0474D4-BBAE-49C7-91A6-BB8DF29035D5}"/>
    <cellStyle name="Normal 3 2 2 3 2 2 2" xfId="9156" xr:uid="{FE238AF6-C3BA-48DA-9320-F5DA966E442B}"/>
    <cellStyle name="Normal 3 2 2 3 2 3" xfId="8352" xr:uid="{791F355C-4ABD-4081-BAC4-901430709B38}"/>
    <cellStyle name="Normal 3 2 2 3 3" xfId="6705" xr:uid="{D0E057FA-8E89-43B7-9512-DD370D8F0971}"/>
    <cellStyle name="Normal 3 2 2 3 3 2" xfId="7517" xr:uid="{B44E866F-50E9-41B1-BF02-49DAF0FBC470}"/>
    <cellStyle name="Normal 3 2 2 3 3 2 2" xfId="9157" xr:uid="{556DAEEC-D05D-41AF-B07A-06C9E3737965}"/>
    <cellStyle name="Normal 3 2 2 3 3 3" xfId="8353" xr:uid="{469E24C4-8F88-4719-B398-6CA20F954880}"/>
    <cellStyle name="Normal 3 2 2 3 4" xfId="6424" xr:uid="{7EF889BC-8AB4-4B98-9BBF-406E1D283FF3}"/>
    <cellStyle name="Normal 3 2 2 3 4 2" xfId="7518" xr:uid="{9655DAB0-6C88-42E0-92B8-0069432485BE}"/>
    <cellStyle name="Normal 3 2 2 3 4 2 2" xfId="9158" xr:uid="{5F981E5B-311C-478A-AFF9-DBB7C0345B71}"/>
    <cellStyle name="Normal 3 2 2 3 4 3" xfId="8131" xr:uid="{A0012313-7C72-4357-B15C-503830446945}"/>
    <cellStyle name="Normal 3 2 2 3 5" xfId="7096" xr:uid="{75D5CB30-2962-4389-B486-6B0D9EEE0504}"/>
    <cellStyle name="Normal 3 2 2 3 5 2" xfId="8736" xr:uid="{33DD59C1-4392-4223-8D02-18D06FA32865}"/>
    <cellStyle name="Normal 3 2 2 3 6" xfId="7940" xr:uid="{A68B2BF2-1B33-4FA9-A320-7360F14AF11F}"/>
    <cellStyle name="Normal 3 2 2 4" xfId="5974" xr:uid="{3DB6FD58-6B44-4F16-8557-C9FFE4F6D6A3}"/>
    <cellStyle name="Normal 3 2 2 4 2" xfId="6706" xr:uid="{105CA523-C443-4A27-ABAA-0E7B59103025}"/>
    <cellStyle name="Normal 3 2 2 4 2 2" xfId="7519" xr:uid="{7BBBF360-DBB3-4AB6-B10E-0178B40493CD}"/>
    <cellStyle name="Normal 3 2 2 4 2 2 2" xfId="9159" xr:uid="{8A0AA997-AE59-485D-9B0B-76202A27DF37}"/>
    <cellStyle name="Normal 3 2 2 4 2 3" xfId="8354" xr:uid="{0CAE7927-A501-4C6E-8C19-3B15A949E005}"/>
    <cellStyle name="Normal 3 2 2 4 3" xfId="6707" xr:uid="{A5C2019F-99F7-4BD9-95F7-C223CC725E9B}"/>
    <cellStyle name="Normal 3 2 2 4 3 2" xfId="7520" xr:uid="{4DEFC7BF-BEF3-4A24-90D1-28BEF197908C}"/>
    <cellStyle name="Normal 3 2 2 4 3 2 2" xfId="9160" xr:uid="{414C2AA1-E238-45B4-A16E-94446930B460}"/>
    <cellStyle name="Normal 3 2 2 4 3 3" xfId="8355" xr:uid="{B8F13C85-EC1D-453B-A5C8-1346F4C61EF3}"/>
    <cellStyle name="Normal 3 2 2 4 4" xfId="6425" xr:uid="{4B88D3F8-4A71-45DA-A325-74918C1AF415}"/>
    <cellStyle name="Normal 3 2 2 4 4 2" xfId="7521" xr:uid="{7E25328C-4191-4B80-A7DA-A412703B3407}"/>
    <cellStyle name="Normal 3 2 2 4 4 2 2" xfId="9161" xr:uid="{630A74F1-0BDA-4EB9-98D5-1D778B9DAC15}"/>
    <cellStyle name="Normal 3 2 2 4 4 3" xfId="8132" xr:uid="{0C3CBF4F-98E0-40AC-8702-CB91A741683E}"/>
    <cellStyle name="Normal 3 2 2 4 5" xfId="7097" xr:uid="{DA30BB72-9EE6-44F2-A0CA-460B71EAC3FE}"/>
    <cellStyle name="Normal 3 2 2 4 5 2" xfId="8737" xr:uid="{98E0D4F4-6F7F-4967-AC11-EF5BF070D195}"/>
    <cellStyle name="Normal 3 2 2 4 6" xfId="7941" xr:uid="{3AA77D77-BC5E-467B-93D9-FDEBD9AF3B2D}"/>
    <cellStyle name="Normal 3 2 2 5" xfId="5975" xr:uid="{0C637498-228B-4B14-A460-BF1835B3F5BA}"/>
    <cellStyle name="Normal 3 2 2 5 2" xfId="6708" xr:uid="{E380787E-1521-4AF9-B39C-89072AE8CCA1}"/>
    <cellStyle name="Normal 3 2 2 5 2 2" xfId="7522" xr:uid="{032CDED1-E5B2-479E-9427-EB2F56F7087A}"/>
    <cellStyle name="Normal 3 2 2 5 2 2 2" xfId="9162" xr:uid="{98DEE7C3-E025-42C2-97C7-331EA595A3B2}"/>
    <cellStyle name="Normal 3 2 2 5 2 3" xfId="8356" xr:uid="{1EDE35B7-E5D0-4E0C-B267-2574955AC18B}"/>
    <cellStyle name="Normal 3 2 2 5 3" xfId="6709" xr:uid="{2608A1E2-217C-4FCC-8C73-0F5E0B148CD0}"/>
    <cellStyle name="Normal 3 2 2 5 3 2" xfId="7523" xr:uid="{076BB981-4E78-4CD7-BF08-52FC8EF1B930}"/>
    <cellStyle name="Normal 3 2 2 5 3 2 2" xfId="9163" xr:uid="{445616F7-5D40-4F4B-8B86-2235014C41D6}"/>
    <cellStyle name="Normal 3 2 2 5 3 3" xfId="8357" xr:uid="{7EB5910B-66C1-45E8-933E-0147CA0DC16A}"/>
    <cellStyle name="Normal 3 2 2 5 4" xfId="6426" xr:uid="{7CF2FC9D-D6B3-4F13-ADD0-8F41A40989C0}"/>
    <cellStyle name="Normal 3 2 2 5 4 2" xfId="7524" xr:uid="{1CF1ECBF-D1D7-4A93-AA84-C4BF34E0F0EC}"/>
    <cellStyle name="Normal 3 2 2 5 4 2 2" xfId="9164" xr:uid="{495DD1C2-3384-46B5-A822-C27AF99D35D6}"/>
    <cellStyle name="Normal 3 2 2 5 4 3" xfId="8133" xr:uid="{099946D4-6C10-46C6-946B-D0EA01A9E4A9}"/>
    <cellStyle name="Normal 3 2 2 5 5" xfId="7098" xr:uid="{3A738BAB-B9ED-4037-9635-1B4C29759382}"/>
    <cellStyle name="Normal 3 2 2 5 5 2" xfId="8738" xr:uid="{847ADB14-1C1E-47B8-962B-89B7C5CD7D4D}"/>
    <cellStyle name="Normal 3 2 2 5 6" xfId="7942" xr:uid="{50AF8BF9-7F20-4365-BD9E-ACB75217FF41}"/>
    <cellStyle name="Normal 3 2 3" xfId="72" xr:uid="{9593090C-4861-48E8-A2AA-BA1DA7B24873}"/>
    <cellStyle name="Normal 3 2 3 10" xfId="19503" xr:uid="{2D4066C1-E544-432F-97C0-1C4412C0DA1A}"/>
    <cellStyle name="Normal 3 2 3 2" xfId="5977" xr:uid="{8D5D48E5-0664-4D6D-A5C0-EF68A8508194}"/>
    <cellStyle name="Normal 3 2 3 2 2" xfId="5978" xr:uid="{AC9A7798-CE99-4DAD-B08C-0823233AECA2}"/>
    <cellStyle name="Normal 3 2 3 2 3" xfId="6710" xr:uid="{73949AF3-E5D0-4C8E-9BBA-6F12F7DBD5D3}"/>
    <cellStyle name="Normal 3 2 3 2 3 2" xfId="7525" xr:uid="{92932A16-31A3-4C0E-A3DC-F3350DE2B25E}"/>
    <cellStyle name="Normal 3 2 3 2 3 2 2" xfId="9165" xr:uid="{4A9886E0-636D-47CB-B641-766D55B1BA90}"/>
    <cellStyle name="Normal 3 2 3 2 3 3" xfId="8358" xr:uid="{3E3A3392-F99C-45F0-B7E7-FD138418768C}"/>
    <cellStyle name="Normal 3 2 3 2 4" xfId="6711" xr:uid="{70D65C94-B2BD-42CB-8DA1-C648B0B7BE91}"/>
    <cellStyle name="Normal 3 2 3 2 4 2" xfId="7526" xr:uid="{3E160F55-A20F-4D65-91EA-FE06B1348112}"/>
    <cellStyle name="Normal 3 2 3 2 4 2 2" xfId="9166" xr:uid="{36E2248D-9485-4F09-8C37-ADEAB2C1B97F}"/>
    <cellStyle name="Normal 3 2 3 2 4 3" xfId="8359" xr:uid="{9BC4ADF2-DC00-46C4-87D1-7E60CD365DFC}"/>
    <cellStyle name="Normal 3 2 3 2 5" xfId="6427" xr:uid="{ABFF967D-64A3-4C5B-AF97-40F6C17A7AF6}"/>
    <cellStyle name="Normal 3 2 3 2 5 2" xfId="7527" xr:uid="{0CE33BF3-E41A-4BBF-B532-FD83C44C38D1}"/>
    <cellStyle name="Normal 3 2 3 2 5 2 2" xfId="9167" xr:uid="{F5C53A77-0193-450A-AB2A-2A726DB8FF37}"/>
    <cellStyle name="Normal 3 2 3 2 5 3" xfId="8134" xr:uid="{6D506EF5-4C90-45F8-8302-2A4D58963432}"/>
    <cellStyle name="Normal 3 2 3 2 6" xfId="7099" xr:uid="{235D18B9-0FC7-4CD6-86FD-A5AB2684F6C2}"/>
    <cellStyle name="Normal 3 2 3 2 6 2" xfId="8739" xr:uid="{EF01D3C5-EA4A-4E28-B8B5-88FB3541FA87}"/>
    <cellStyle name="Normal 3 2 3 2 7" xfId="7943" xr:uid="{E4A7E027-F62B-47D0-BCFE-D1DFF89678D4}"/>
    <cellStyle name="Normal 3 2 3 2_1_solis_MK Nr 595 " xfId="5979" xr:uid="{1AC4EB1E-40DC-4414-8270-D5BE36ECC688}"/>
    <cellStyle name="Normal 3 2 3 3" xfId="5980" xr:uid="{C27F4951-CE0C-4E40-AB04-0978882BF6D8}"/>
    <cellStyle name="Normal 3 2 3 3 2" xfId="6712" xr:uid="{CFCE0E75-FEB6-48A1-876B-C69C70111040}"/>
    <cellStyle name="Normal 3 2 3 3 2 2" xfId="7528" xr:uid="{ACAD6FBF-5D51-4150-BE41-91D3D5514187}"/>
    <cellStyle name="Normal 3 2 3 3 2 2 2" xfId="9168" xr:uid="{AA912606-FCF0-48C1-89BC-E65655ABFA18}"/>
    <cellStyle name="Normal 3 2 3 3 2 3" xfId="8360" xr:uid="{3A878955-3C3F-4CEE-AA5E-47A42AA581C5}"/>
    <cellStyle name="Normal 3 2 3 3 3" xfId="6713" xr:uid="{B5F10EB9-245A-47C0-ACFA-89793CDF4049}"/>
    <cellStyle name="Normal 3 2 3 3 3 2" xfId="7529" xr:uid="{6417692F-72DD-40BC-A757-AE0C52781024}"/>
    <cellStyle name="Normal 3 2 3 3 3 2 2" xfId="9169" xr:uid="{8BA9F364-9220-41CB-BD16-EE7A323BCFF3}"/>
    <cellStyle name="Normal 3 2 3 3 3 3" xfId="8361" xr:uid="{70CD1B45-197A-4FA3-B72B-F9F1C9F58F54}"/>
    <cellStyle name="Normal 3 2 3 3 4" xfId="6428" xr:uid="{9741479D-980E-428B-9370-55EF3D8A7C9A}"/>
    <cellStyle name="Normal 3 2 3 3 4 2" xfId="7530" xr:uid="{96DEDFFD-8B9B-4EAA-B763-06F029245658}"/>
    <cellStyle name="Normal 3 2 3 3 4 2 2" xfId="9170" xr:uid="{5A4C9006-2242-431A-A9F8-7D83651C3595}"/>
    <cellStyle name="Normal 3 2 3 3 4 3" xfId="8135" xr:uid="{BAAC36CA-33CF-429D-A4C9-E454A3DEFB43}"/>
    <cellStyle name="Normal 3 2 3 3 5" xfId="7100" xr:uid="{8ADE2D9A-CA03-44A5-BBA1-9F30876AF42D}"/>
    <cellStyle name="Normal 3 2 3 3 5 2" xfId="8740" xr:uid="{EF79047F-49AE-4097-877A-A54F2A60F491}"/>
    <cellStyle name="Normal 3 2 3 3 6" xfId="7944" xr:uid="{010FF96D-A124-42BE-9F9D-0D0D46AFCD9B}"/>
    <cellStyle name="Normal 3 2 3 4" xfId="5981" xr:uid="{DFD9394A-CA54-4D0C-AF1C-E173C4DB2DE0}"/>
    <cellStyle name="Normal 3 2 3 4 2" xfId="6714" xr:uid="{748BA5F5-6919-425F-9D5A-AED89A71B749}"/>
    <cellStyle name="Normal 3 2 3 4 2 2" xfId="7531" xr:uid="{C60FE8A5-7D1F-4C7A-ADFA-0C7B2E290B7F}"/>
    <cellStyle name="Normal 3 2 3 4 2 2 2" xfId="9171" xr:uid="{094462E3-5FE2-40B8-B056-D0700B0A0B65}"/>
    <cellStyle name="Normal 3 2 3 4 2 3" xfId="8362" xr:uid="{CF2CE007-0668-42C3-BDA1-A8DAA11A005F}"/>
    <cellStyle name="Normal 3 2 3 4 3" xfId="6715" xr:uid="{1107CCEC-9628-4879-90E6-0CAC904B70F2}"/>
    <cellStyle name="Normal 3 2 3 4 3 2" xfId="7532" xr:uid="{41BC8399-E4AE-42A9-9680-341912FC57EB}"/>
    <cellStyle name="Normal 3 2 3 4 3 2 2" xfId="9172" xr:uid="{726CEAD0-CF18-4967-99CF-E82884A60F87}"/>
    <cellStyle name="Normal 3 2 3 4 3 3" xfId="8363" xr:uid="{D82AB15B-0990-47F0-80DE-83F97AFE10C0}"/>
    <cellStyle name="Normal 3 2 3 4 4" xfId="6429" xr:uid="{3692D392-4378-4117-B4B5-297AAB1220DD}"/>
    <cellStyle name="Normal 3 2 3 4 4 2" xfId="7533" xr:uid="{85E5BBDA-7F16-49EC-B1AD-8646E370FDAA}"/>
    <cellStyle name="Normal 3 2 3 4 4 2 2" xfId="9173" xr:uid="{87F100A0-361F-44C8-8021-6A84FACE77D4}"/>
    <cellStyle name="Normal 3 2 3 4 4 3" xfId="8136" xr:uid="{11431899-05E8-4631-90A5-C06323C6FF13}"/>
    <cellStyle name="Normal 3 2 3 4 5" xfId="7101" xr:uid="{D29414DD-34B1-449C-A17A-0F57AC9DEA7F}"/>
    <cellStyle name="Normal 3 2 3 4 5 2" xfId="8741" xr:uid="{A170DA07-4DF6-4EA3-A909-43108EBA0666}"/>
    <cellStyle name="Normal 3 2 3 4 6" xfId="7945" xr:uid="{DBE5C265-7566-4300-9346-1BAE4EBEE879}"/>
    <cellStyle name="Normal 3 2 3 5" xfId="5982" xr:uid="{1E5FD184-930C-4999-8FA3-66D908CE4F81}"/>
    <cellStyle name="Normal 3 2 3 6" xfId="5976" xr:uid="{808CE2E8-2D92-48D7-8D76-7B0AC7DDB08C}"/>
    <cellStyle name="Normal 3 2 3 7" xfId="19407" xr:uid="{0C3962EA-DCC7-4444-93BB-9CF239484024}"/>
    <cellStyle name="Normal 3 2 3 8" xfId="19429" xr:uid="{7ABFADD2-E173-4ED5-B50B-33C4024EFF23}"/>
    <cellStyle name="Normal 3 2 3 9" xfId="19498" xr:uid="{6E032171-7A89-4849-AFE0-71B4AAA6033D}"/>
    <cellStyle name="Normal 3 2 3_1_solis_MK Nr 595 " xfId="5983" xr:uid="{CE308226-97D7-4F10-8972-F6BAED39C481}"/>
    <cellStyle name="Normal 3 2 4" xfId="5984" xr:uid="{F98B6F84-6F3D-412C-9896-776EFFD5BC53}"/>
    <cellStyle name="Normal 3 2 5" xfId="5985" xr:uid="{76902F2A-7D9F-4BC6-BDA3-D0A4C39E83BA}"/>
    <cellStyle name="Normal 3 2 6" xfId="6716" xr:uid="{251BCA2C-0DF4-4F75-AC62-757C8FF9C0FD}"/>
    <cellStyle name="Normal 3 2 7" xfId="19499" xr:uid="{5066DB37-90A7-4023-ABF2-163129C99C25}"/>
    <cellStyle name="Normal 3 20" xfId="5986" xr:uid="{53904D2E-BCC2-44EF-966B-E951434B10E3}"/>
    <cellStyle name="Normal 3 21" xfId="5987" xr:uid="{A18F3651-E736-4EE6-BD07-424FA9E0905E}"/>
    <cellStyle name="Normal 3 22" xfId="5988" xr:uid="{2D37FAB3-7432-4E55-BC63-A4E588290DBC}"/>
    <cellStyle name="Normal 3 23" xfId="5989" xr:uid="{0EB4DB86-2F74-4CE1-8232-C3C9593ADA21}"/>
    <cellStyle name="Normal 3 24" xfId="5990" xr:uid="{11473473-73DB-4D33-84EF-32CBB10D978D}"/>
    <cellStyle name="Normal 3 24 10" xfId="5991" xr:uid="{B37816FB-501E-4BB6-86CD-3C6E66E7EF5B}"/>
    <cellStyle name="Normal 3 24 11" xfId="5992" xr:uid="{6AC4600C-4FCB-4E43-BE93-66B9D7D0C79A}"/>
    <cellStyle name="Normal 3 24 12" xfId="5993" xr:uid="{33C48F69-E250-4DB1-83B6-6EF570E179B3}"/>
    <cellStyle name="Normal 3 24 13" xfId="5994" xr:uid="{A77708CD-CA1F-4D02-9BCF-B066D6999C2E}"/>
    <cellStyle name="Normal 3 24 14" xfId="5995" xr:uid="{BB3A01D3-6590-4442-9413-4C961F2F1D03}"/>
    <cellStyle name="Normal 3 24 15" xfId="5996" xr:uid="{A19CC20F-030E-431D-8A66-E580A8376ADD}"/>
    <cellStyle name="Normal 3 24 16" xfId="5997" xr:uid="{046DCA70-563F-4F48-8504-95005001E26A}"/>
    <cellStyle name="Normal 3 24 17" xfId="5998" xr:uid="{4217BD23-BB10-42FA-8458-39F64D310105}"/>
    <cellStyle name="Normal 3 24 18" xfId="5999" xr:uid="{BC726003-4FF5-4D1F-AD91-550E2327D86B}"/>
    <cellStyle name="Normal 3 24 19" xfId="6000" xr:uid="{F5DFC234-6782-4C40-852A-8BC9D46DF517}"/>
    <cellStyle name="Normal 3 24 2" xfId="6001" xr:uid="{B61ADCC7-DA37-4B3F-9BBC-BA3C98D1DBCC}"/>
    <cellStyle name="Normal 3 24 20" xfId="6002" xr:uid="{62B7C937-27E8-4500-8325-7A623DF7049D}"/>
    <cellStyle name="Normal 3 24 3" xfId="6003" xr:uid="{CEC524AD-E1B6-4D5E-98C6-D720C920E379}"/>
    <cellStyle name="Normal 3 24 4" xfId="6004" xr:uid="{83867A42-17AD-4406-AA69-9DEE108A6750}"/>
    <cellStyle name="Normal 3 24 5" xfId="6005" xr:uid="{4B152BC7-EBE5-47E7-998E-8035B7AECC57}"/>
    <cellStyle name="Normal 3 24 6" xfId="6006" xr:uid="{E969C201-703C-40EF-A24D-6125F352382F}"/>
    <cellStyle name="Normal 3 24 7" xfId="6007" xr:uid="{34E74E36-3B7A-4222-A9F8-27C395470A3C}"/>
    <cellStyle name="Normal 3 24 8" xfId="6008" xr:uid="{81D5D93E-8234-4358-92D8-AD8253DBAC99}"/>
    <cellStyle name="Normal 3 24 9" xfId="6009" xr:uid="{4BD98D56-8D7E-452E-B4B5-EF369F4F80CB}"/>
    <cellStyle name="Normal 3 25" xfId="6010" xr:uid="{92E1AEEF-FBA9-427D-A450-72F0E77160AF}"/>
    <cellStyle name="Normal 3 26" xfId="6011" xr:uid="{EFBA1BCF-CC0B-48DD-B10B-2E5C4B3EBB46}"/>
    <cellStyle name="Normal 3 27" xfId="6012" xr:uid="{2699A8CF-94D0-4313-B5ED-88545C0D24D1}"/>
    <cellStyle name="Normal 3 28" xfId="6013" xr:uid="{CB1D8ACF-1769-4171-BE90-5DC5613BF21B}"/>
    <cellStyle name="Normal 3 29" xfId="6014" xr:uid="{27E06843-7960-4845-90FD-D1BFC8F0371C}"/>
    <cellStyle name="Normal 3 3" xfId="13" xr:uid="{F7112885-6588-44A8-87B0-921FB93E5FD4}"/>
    <cellStyle name="Normal 3 3 2" xfId="36" xr:uid="{3532928D-E920-485A-806E-97BB1D3481FD}"/>
    <cellStyle name="Normal 3 3 2 2" xfId="7534" xr:uid="{00AC0763-5222-4725-A386-0CC8AA6D7CBC}"/>
    <cellStyle name="Normal 3 3 2 2 2" xfId="9174" xr:uid="{2D87C3A0-856E-4FCE-9483-13E893F7AF0C}"/>
    <cellStyle name="Normal 3 3 2 3" xfId="8175" xr:uid="{A5B1A1FD-1CD3-4351-930E-0274FCE89560}"/>
    <cellStyle name="Normal 3 3 3" xfId="11" xr:uid="{7C9DC35F-770D-4010-A656-05B086DA807F}"/>
    <cellStyle name="Normal 3 3 3 2" xfId="6015" xr:uid="{C7F23F77-4FEF-4B83-8DF4-56BE2343E950}"/>
    <cellStyle name="Normal 3 3 3 4" xfId="76" xr:uid="{4EA75B2E-FF54-4E83-A588-4CDFE7F5C0C4}"/>
    <cellStyle name="Normal 3 3 4" xfId="19406" xr:uid="{E41F196A-17FE-43E9-9D9A-8D04FBD03C13}"/>
    <cellStyle name="Normal 3 3 6" xfId="19699" xr:uid="{AAD58434-A70D-46B8-9450-45E5EAEF74E0}"/>
    <cellStyle name="Normal 3 30" xfId="6016" xr:uid="{9A1080FB-3CF8-4035-B4A2-AE745ECE19B7}"/>
    <cellStyle name="Normal 3 31" xfId="6017" xr:uid="{718F8342-A31F-4BEC-B021-74BD1FAC05A4}"/>
    <cellStyle name="Normal 3 32" xfId="6018" xr:uid="{A8BB58D0-9CFF-4392-8617-2CA223953893}"/>
    <cellStyle name="Normal 3 33" xfId="6019" xr:uid="{95AE1169-54CF-42EE-83E9-CF696C771CEC}"/>
    <cellStyle name="Normal 3 34" xfId="6020" xr:uid="{53635DAA-D133-4249-B5F4-7E9247DF98DF}"/>
    <cellStyle name="Normal 3 35" xfId="6021" xr:uid="{D4A32BB0-6CD0-4F65-98AB-9E5EB91BD736}"/>
    <cellStyle name="Normal 3 36" xfId="6022" xr:uid="{B7878660-1444-4132-87DC-565503A87B38}"/>
    <cellStyle name="Normal 3 37" xfId="6023" xr:uid="{FBDCEB18-C1FE-4999-BF1B-CFE6D653C92E}"/>
    <cellStyle name="Normal 3 38" xfId="6024" xr:uid="{8BF304FD-C20A-46CE-987E-E8366F7EF562}"/>
    <cellStyle name="Normal 3 38 10" xfId="6025" xr:uid="{71781E30-892E-440F-AA7A-907D46BD97BA}"/>
    <cellStyle name="Normal 3 38 11" xfId="6026" xr:uid="{D7B4395B-3127-4BDD-A217-6CCEAF63189D}"/>
    <cellStyle name="Normal 3 38 12" xfId="6027" xr:uid="{2BE06E8C-F583-46EC-B10F-E8A7E638E493}"/>
    <cellStyle name="Normal 3 38 13" xfId="6028" xr:uid="{F3FD2D68-E05D-4FCC-83CE-169987A13681}"/>
    <cellStyle name="Normal 3 38 14" xfId="6029" xr:uid="{59DB8071-24DB-48DE-85BD-011EFA979F4F}"/>
    <cellStyle name="Normal 3 38 15" xfId="6030" xr:uid="{165ACDD9-FC65-4F49-AACB-0DF78C423A2B}"/>
    <cellStyle name="Normal 3 38 16" xfId="6031" xr:uid="{2D080398-A0C9-4CB6-AC17-2F1CA5FCCBD4}"/>
    <cellStyle name="Normal 3 38 17" xfId="6032" xr:uid="{CD29EE3A-B626-444F-98C5-88D33393C935}"/>
    <cellStyle name="Normal 3 38 18" xfId="6033" xr:uid="{F76F3F7A-8D2B-4BBC-8707-2B304F57D0D5}"/>
    <cellStyle name="Normal 3 38 19" xfId="6034" xr:uid="{29B77490-C047-478A-A5CF-6AB51FBF7D90}"/>
    <cellStyle name="Normal 3 38 2" xfId="6035" xr:uid="{EA57687A-0D88-423E-93CE-5139DD1CB0D7}"/>
    <cellStyle name="Normal 3 38 3" xfId="6036" xr:uid="{DBD56DF2-7E61-4274-B17F-AF4073E56709}"/>
    <cellStyle name="Normal 3 38 4" xfId="6037" xr:uid="{0985FC3B-9220-478E-8B3B-5933AAE7F779}"/>
    <cellStyle name="Normal 3 38 5" xfId="6038" xr:uid="{438E4EA6-2A50-4561-B8AD-EC8495275269}"/>
    <cellStyle name="Normal 3 38 6" xfId="6039" xr:uid="{52294B20-9464-432D-A779-6B53D1E9F28E}"/>
    <cellStyle name="Normal 3 38 7" xfId="6040" xr:uid="{EDC812F1-22E8-45F6-A33E-DF42AFB90336}"/>
    <cellStyle name="Normal 3 38 8" xfId="6041" xr:uid="{AB845267-EA99-4C8F-9B56-4FE19EF4D904}"/>
    <cellStyle name="Normal 3 38 9" xfId="6042" xr:uid="{5D90F23B-6516-41EE-A9C2-2AC72AC8C180}"/>
    <cellStyle name="Normal 3 39" xfId="6043" xr:uid="{1EF406C0-A566-4B51-9FFD-8FC78E89AE99}"/>
    <cellStyle name="Normal 3 39 10" xfId="6044" xr:uid="{A684076D-5218-4FA8-87C8-A298D6F2CA88}"/>
    <cellStyle name="Normal 3 39 11" xfId="6045" xr:uid="{F486A358-D76E-45E2-AFBD-5208ED44F932}"/>
    <cellStyle name="Normal 3 39 12" xfId="6046" xr:uid="{9269F3A6-561C-4804-9DF0-4A33284E2A0D}"/>
    <cellStyle name="Normal 3 39 13" xfId="6047" xr:uid="{7A49002E-ABB6-44B9-9296-7768A96CC716}"/>
    <cellStyle name="Normal 3 39 14" xfId="6048" xr:uid="{483D4356-951B-421F-80F5-3BC653E22363}"/>
    <cellStyle name="Normal 3 39 15" xfId="6049" xr:uid="{3EE05BF5-CCD6-4612-B4B7-A8076D49415D}"/>
    <cellStyle name="Normal 3 39 16" xfId="6050" xr:uid="{A583A62B-1957-4513-8327-3E73D43E9321}"/>
    <cellStyle name="Normal 3 39 17" xfId="6051" xr:uid="{0535ED42-20F1-4217-82EE-1D84D19930F2}"/>
    <cellStyle name="Normal 3 39 18" xfId="6052" xr:uid="{0F0344A6-EE50-4ABF-BB4A-816164B90657}"/>
    <cellStyle name="Normal 3 39 19" xfId="6053" xr:uid="{9928A085-FB81-49F2-9F43-2BC2A742AC60}"/>
    <cellStyle name="Normal 3 39 2" xfId="6054" xr:uid="{C12164F2-84CE-4C1C-BE43-0D7E7334AA8C}"/>
    <cellStyle name="Normal 3 39 3" xfId="6055" xr:uid="{842E082C-08DA-402F-A9D0-CC71FA20D921}"/>
    <cellStyle name="Normal 3 39 4" xfId="6056" xr:uid="{0F23C9BD-9DA8-4FF6-99A1-35AB9C223940}"/>
    <cellStyle name="Normal 3 39 5" xfId="6057" xr:uid="{89654EF0-0E52-43EA-83FD-741679D67988}"/>
    <cellStyle name="Normal 3 39 6" xfId="6058" xr:uid="{CED9B76A-A1FA-4728-A75B-8C352821CFAB}"/>
    <cellStyle name="Normal 3 39 7" xfId="6059" xr:uid="{211BFF41-37F7-4DB2-8F0C-903780D4897F}"/>
    <cellStyle name="Normal 3 39 8" xfId="6060" xr:uid="{A3DF8EA7-0FEF-46E0-8AE4-2E7E2DF62C7A}"/>
    <cellStyle name="Normal 3 39 9" xfId="6061" xr:uid="{783BA4E7-2B9B-4585-A2BC-D6799B1A68FE}"/>
    <cellStyle name="Normal 3 4" xfId="35" xr:uid="{AB1B4432-A2B1-4BAB-A6C1-D7D7CA545BC5}"/>
    <cellStyle name="Normal 3 4 2" xfId="6717" xr:uid="{CCEA823D-C900-4886-87FF-7B67DC128E81}"/>
    <cellStyle name="Normal 3 4 2 2" xfId="7535" xr:uid="{F23C580D-C027-417A-9A57-7FB4ED7E0EA4}"/>
    <cellStyle name="Normal 3 4 2 2 2" xfId="9175" xr:uid="{D5D1C028-4834-4C3B-82AD-F29484FE7798}"/>
    <cellStyle name="Normal 3 4 2 3" xfId="8364" xr:uid="{FFF79045-F7FD-4B27-993D-C32C196B78B9}"/>
    <cellStyle name="Normal 3 4 3" xfId="6718" xr:uid="{B86161F5-B0C7-4BD2-8D9F-57E6DCFB604C}"/>
    <cellStyle name="Normal 3 4 3 2" xfId="7536" xr:uid="{BEB4165E-6839-4F0F-B2E3-87AE1728DEE2}"/>
    <cellStyle name="Normal 3 4 3 2 2" xfId="9176" xr:uid="{BD90ECA6-C59F-4FF8-A6CC-2A5DE093EEF2}"/>
    <cellStyle name="Normal 3 4 3 3" xfId="8365" xr:uid="{521E0FF0-FE46-4B2D-B810-8B9A796D2A04}"/>
    <cellStyle name="Normal 3 4 4" xfId="6430" xr:uid="{F4E7F5B9-D4B2-4D18-8F14-7F90ACAC255A}"/>
    <cellStyle name="Normal 3 4 4 2" xfId="7537" xr:uid="{C9381F81-7E58-4628-8316-C51850724C3C}"/>
    <cellStyle name="Normal 3 4 4 2 2" xfId="9177" xr:uid="{7C3F0EDF-7570-40B8-BD32-339930A7470C}"/>
    <cellStyle name="Normal 3 4 4 3" xfId="8137" xr:uid="{29008A14-97D1-4CC9-A9F7-A79D92C08E6E}"/>
    <cellStyle name="Normal 3 4 5" xfId="7102" xr:uid="{6C3F6E91-B12B-4D3A-B4CA-80E41ABB71DB}"/>
    <cellStyle name="Normal 3 4 5 2" xfId="8742" xr:uid="{A61DE8D4-9DEF-4BE3-8993-542C57E4A56E}"/>
    <cellStyle name="Normal 3 4 6" xfId="7946" xr:uid="{FD0C6EDC-9799-427B-AC38-FD18E145E956}"/>
    <cellStyle name="Normal 3 40" xfId="6336" xr:uid="{9E8AAEF3-EE74-436F-8B57-8B0446A9A546}"/>
    <cellStyle name="Normal 3 40 2" xfId="6719" xr:uid="{B50BDE04-7DF8-4061-84A5-639C18417BBA}"/>
    <cellStyle name="Normal 3 40 2 2" xfId="7538" xr:uid="{7DA773F3-1998-43C1-B4EC-F0C220AB43FB}"/>
    <cellStyle name="Normal 3 40 2 2 2" xfId="9178" xr:uid="{376024D0-48C6-4FF8-9E59-9C493F88F062}"/>
    <cellStyle name="Normal 3 40 2 3" xfId="8366" xr:uid="{078E15A1-6C9C-44DC-9390-6A8B63A4DD39}"/>
    <cellStyle name="Normal 3 40 3" xfId="6720" xr:uid="{AEDB0D98-3E1B-45BE-BD0F-DDA514D1EBD7}"/>
    <cellStyle name="Normal 3 40 3 2" xfId="7539" xr:uid="{0AEA9CE0-7991-4B24-B993-BFB4EEC808C9}"/>
    <cellStyle name="Normal 3 40 3 2 2" xfId="9179" xr:uid="{E608C9DB-9B3F-4648-9865-E11F9558DF1D}"/>
    <cellStyle name="Normal 3 40 3 3" xfId="8367" xr:uid="{CC32DA8D-7E80-4D75-82BD-BBDBC0A03620}"/>
    <cellStyle name="Normal 3 40 4" xfId="6459" xr:uid="{EF351F6E-5105-4005-AF7D-BEF8B28DF1A4}"/>
    <cellStyle name="Normal 3 40 4 2" xfId="7540" xr:uid="{A7CE25DF-A9C7-4CBC-99D4-6C712AD2C69D}"/>
    <cellStyle name="Normal 3 40 4 2 2" xfId="9180" xr:uid="{8E80AC5E-AD4C-4AD6-BEFC-E61371CF055D}"/>
    <cellStyle name="Normal 3 40 4 3" xfId="8164" xr:uid="{9414B91B-706C-484B-AA9A-ABFEBF0FE078}"/>
    <cellStyle name="Normal 3 40 5" xfId="7206" xr:uid="{CC9EEE72-55D0-4838-A726-7B2F0B7C162C}"/>
    <cellStyle name="Normal 3 40 5 2" xfId="8846" xr:uid="{1A708E4D-6AA6-4DDE-BA1C-B0221DB193BC}"/>
    <cellStyle name="Normal 3 41" xfId="6460" xr:uid="{44A83258-AFD6-4FFD-A704-B7828EF7C73A}"/>
    <cellStyle name="Normal 3 42" xfId="6461" xr:uid="{07A5F098-81DB-420D-A0D3-8EF283A9950B}"/>
    <cellStyle name="Normal 3 43" xfId="6458" xr:uid="{7829809F-DD77-47F2-A284-64370286DC6D}"/>
    <cellStyle name="Normal 3 44" xfId="6937" xr:uid="{AB518907-EFF2-4962-8719-E246F1332E81}"/>
    <cellStyle name="Normal 3 45" xfId="9820" xr:uid="{587A89B5-3295-407F-AF5B-65A509E80294}"/>
    <cellStyle name="Normal 3 46" xfId="156" xr:uid="{55B87334-7B9A-4DB8-862C-B5EA085F623C}"/>
    <cellStyle name="Normal 3 47" xfId="19405" xr:uid="{CAE50A46-EA2B-4963-B373-F8E3347E3D3D}"/>
    <cellStyle name="Normal 3 5" xfId="10" xr:uid="{95BC7B5A-7CEC-4763-B623-BEA2AD0DEC41}"/>
    <cellStyle name="Normal 3 5 2" xfId="48" xr:uid="{46770771-A14E-43B2-BA94-8385156495FB}"/>
    <cellStyle name="Normal 3 5 2 2" xfId="75" xr:uid="{B190A015-79F0-4075-AE72-342F7F47F1DE}"/>
    <cellStyle name="Normal 3 5 3" xfId="63" xr:uid="{94317405-D70B-4FE0-8EA7-91277F0B0B58}"/>
    <cellStyle name="Normal 3 5 4" xfId="6062" xr:uid="{3106FDD8-EBD3-4219-8234-123C9DF39B10}"/>
    <cellStyle name="Normal 3 6" xfId="62" xr:uid="{D7C310FB-9AD5-4B6F-9147-0F1ADB4F6230}"/>
    <cellStyle name="Normal 3 6 2" xfId="6721" xr:uid="{3C716EC1-DD78-4709-B765-995429DBC189}"/>
    <cellStyle name="Normal 3 6 2 2" xfId="7541" xr:uid="{81962DDE-9BA2-4446-A94B-8FFDFEAC46A0}"/>
    <cellStyle name="Normal 3 6 2 2 2" xfId="9181" xr:uid="{098521BB-627D-42F1-8241-B04ABBDAFD8F}"/>
    <cellStyle name="Normal 3 6 2 3" xfId="8368" xr:uid="{29E05D53-2119-45A4-94F8-7ACA454A5E80}"/>
    <cellStyle name="Normal 3 6 3" xfId="6722" xr:uid="{6F022661-15FB-49ED-9D3D-2C135BAFEBF8}"/>
    <cellStyle name="Normal 3 6 3 2" xfId="7542" xr:uid="{2920A350-507B-425F-8CC7-642B7327826E}"/>
    <cellStyle name="Normal 3 6 3 2 2" xfId="9182" xr:uid="{4242EDD0-690C-46B8-9D3D-B745F45047AD}"/>
    <cellStyle name="Normal 3 6 3 3" xfId="8369" xr:uid="{04636D98-6B06-449C-8D96-510F962DA34B}"/>
    <cellStyle name="Normal 3 6 4" xfId="6431" xr:uid="{E0BDBDAB-271B-45B5-8A59-30C207BB9B52}"/>
    <cellStyle name="Normal 3 6 4 2" xfId="7543" xr:uid="{3C0A242B-7204-4092-9ACC-4DF1787EE6E7}"/>
    <cellStyle name="Normal 3 6 4 2 2" xfId="9183" xr:uid="{FD4AD4BE-E049-4E0E-9DED-1EB25DB8320B}"/>
    <cellStyle name="Normal 3 6 4 3" xfId="8138" xr:uid="{F914ED8F-E6BF-4C27-90E6-D1EA642AA884}"/>
    <cellStyle name="Normal 3 6 5" xfId="7103" xr:uid="{E98EE150-F408-472C-9AF1-98B108F49787}"/>
    <cellStyle name="Normal 3 6 5 2" xfId="8743" xr:uid="{BD425DC2-F3A1-4BDA-A86E-123B36A3C8BA}"/>
    <cellStyle name="Normal 3 6 6" xfId="7947" xr:uid="{7A3C1746-8590-476C-B158-739CA3C1F77C}"/>
    <cellStyle name="Normal 3 6 7" xfId="6063" xr:uid="{66812983-32E2-4076-8119-F63E9AA88737}"/>
    <cellStyle name="Normal 3 7" xfId="6064" xr:uid="{2EE8AE7B-8075-4A49-83E9-8A182CA17995}"/>
    <cellStyle name="Normal 3 7 2" xfId="6723" xr:uid="{174A17CA-18D8-4A17-B8B1-9C789B208AA5}"/>
    <cellStyle name="Normal 3 7 2 2" xfId="7544" xr:uid="{D9FACDE4-0F42-4EAF-BF66-6148C98342CB}"/>
    <cellStyle name="Normal 3 7 2 2 2" xfId="9184" xr:uid="{0E807AF5-0D72-45D5-95FC-0E0CB5A1F38E}"/>
    <cellStyle name="Normal 3 7 2 3" xfId="8370" xr:uid="{53FBE4A8-595F-4905-A042-724028F1E53F}"/>
    <cellStyle name="Normal 3 7 3" xfId="6724" xr:uid="{65C33C34-F103-4AFA-952F-5A874E3D54E3}"/>
    <cellStyle name="Normal 3 7 3 2" xfId="7545" xr:uid="{5A43A93F-D29F-493E-A575-09D536F4BCF0}"/>
    <cellStyle name="Normal 3 7 3 2 2" xfId="9185" xr:uid="{D5E888E7-C728-4455-A791-D06CE7259AF6}"/>
    <cellStyle name="Normal 3 7 3 3" xfId="8371" xr:uid="{BD74AE8D-A558-47D5-B1C7-8196CEA66FF4}"/>
    <cellStyle name="Normal 3 7 4" xfId="6432" xr:uid="{AFBEFC99-53D0-4E61-ADAE-C2A340AA2A59}"/>
    <cellStyle name="Normal 3 7 4 2" xfId="7546" xr:uid="{2B204D01-2EB0-4669-88DC-163E1CE83931}"/>
    <cellStyle name="Normal 3 7 4 2 2" xfId="9186" xr:uid="{46313763-C26B-4888-8E24-84C8EBE10FD5}"/>
    <cellStyle name="Normal 3 7 4 3" xfId="8139" xr:uid="{AA7413AD-18A9-4705-85FF-60285022AD9C}"/>
    <cellStyle name="Normal 3 7 5" xfId="7104" xr:uid="{E70AC0A8-00A4-4769-AE01-C5FBD27EF02C}"/>
    <cellStyle name="Normal 3 7 5 2" xfId="8744" xr:uid="{F46CE80E-44D4-4F9B-9AC6-5AB7E58D0A49}"/>
    <cellStyle name="Normal 3 7 6" xfId="7948" xr:uid="{DB54477E-5651-466A-B46D-4E8311BD00AE}"/>
    <cellStyle name="Normal 3 8" xfId="6065" xr:uid="{3867DD29-B3C3-46D9-9BC0-B3A04EF08ED6}"/>
    <cellStyle name="Normal 3 8 2" xfId="6725" xr:uid="{942339AF-EDFE-4466-8F47-296557016092}"/>
    <cellStyle name="Normal 3 8 2 2" xfId="7547" xr:uid="{120E79ED-6CDD-499D-A9B2-4E8372F53489}"/>
    <cellStyle name="Normal 3 8 2 2 2" xfId="9187" xr:uid="{906EA18C-27B6-4B6A-8C59-95C3FDAF9E4E}"/>
    <cellStyle name="Normal 3 8 2 3" xfId="8372" xr:uid="{317A1814-23DA-4638-8227-41EB3F88111A}"/>
    <cellStyle name="Normal 3 8 3" xfId="6726" xr:uid="{D6328C10-58F8-4D93-A385-33ADDA0CF0C4}"/>
    <cellStyle name="Normal 3 8 3 2" xfId="7548" xr:uid="{1AF659E9-037F-4090-826D-BBF02BA92DFE}"/>
    <cellStyle name="Normal 3 8 3 2 2" xfId="9188" xr:uid="{33AC14D1-EF9A-464D-BF9C-87F5DD5281AA}"/>
    <cellStyle name="Normal 3 8 3 3" xfId="8373" xr:uid="{C9493285-DCAB-4A8A-825E-16CEFD7E08BB}"/>
    <cellStyle name="Normal 3 8 4" xfId="6433" xr:uid="{20ACB15D-2A76-4DFB-A5DE-492D13A00989}"/>
    <cellStyle name="Normal 3 8 4 2" xfId="7549" xr:uid="{EF6A8503-7DB0-4CF5-B1C3-6F8FA712FD5E}"/>
    <cellStyle name="Normal 3 8 4 2 2" xfId="9189" xr:uid="{BA7970EB-1786-4183-8DEE-BB477B7C2C73}"/>
    <cellStyle name="Normal 3 8 4 3" xfId="8140" xr:uid="{0366EE50-8011-4B35-8019-710909E04B56}"/>
    <cellStyle name="Normal 3 8 5" xfId="7105" xr:uid="{D56F80DC-FD82-4FA7-A23A-71567AE914D6}"/>
    <cellStyle name="Normal 3 8 5 2" xfId="8745" xr:uid="{0B9F0B23-D2B7-4B9A-9300-6785D62F5389}"/>
    <cellStyle name="Normal 3 8 6" xfId="7949" xr:uid="{377A0D5D-2212-43EE-AE2F-A408B3EED536}"/>
    <cellStyle name="Normal 3 9" xfId="6066" xr:uid="{D4E7FAD7-B34D-4B25-8C47-14DD75A73274}"/>
    <cellStyle name="Normal 3 9 2" xfId="6727" xr:uid="{658BD60B-042F-423C-ABE5-475DC07CC007}"/>
    <cellStyle name="Normal 3 9 2 2" xfId="7550" xr:uid="{DEB25613-C586-4E58-9E47-3890A757480F}"/>
    <cellStyle name="Normal 3 9 2 2 2" xfId="9190" xr:uid="{2DFA64AE-9DC6-4EC1-A498-43E1BA8939EA}"/>
    <cellStyle name="Normal 3 9 2 3" xfId="8374" xr:uid="{1B44BF1E-1205-4C1C-AB90-D319649E7452}"/>
    <cellStyle name="Normal 3 9 3" xfId="6728" xr:uid="{5CCF061D-1613-4AFC-83B4-7BF3921DBD7E}"/>
    <cellStyle name="Normal 3 9 3 2" xfId="7551" xr:uid="{1276A2E2-F232-41A7-B802-D07B04431709}"/>
    <cellStyle name="Normal 3 9 3 2 2" xfId="9191" xr:uid="{E73E3B9B-EE1E-4CD0-966F-B2FA690425FB}"/>
    <cellStyle name="Normal 3 9 3 3" xfId="8375" xr:uid="{54A9B686-77E2-4A7C-BF20-418B07624CD4}"/>
    <cellStyle name="Normal 3 9 4" xfId="6434" xr:uid="{D7E822DC-9D4B-473D-8CF9-FF3B8D9AF6CC}"/>
    <cellStyle name="Normal 3 9 4 2" xfId="7552" xr:uid="{786BD7E6-34E7-4A34-A9C9-ECEE72A39A30}"/>
    <cellStyle name="Normal 3 9 4 2 2" xfId="9192" xr:uid="{8C07D5B5-40AC-4BB6-9455-A59CBD7DB838}"/>
    <cellStyle name="Normal 3 9 4 3" xfId="8141" xr:uid="{D7BCB878-2E33-4FAE-B9FE-77879A3BD8C3}"/>
    <cellStyle name="Normal 3 9 5" xfId="7106" xr:uid="{E936DEBD-7D0F-4249-A75A-F024F6FE8302}"/>
    <cellStyle name="Normal 3 9 5 2" xfId="8746" xr:uid="{14AAD0AE-BD3E-4776-8F7A-C13F58F51796}"/>
    <cellStyle name="Normal 3 9 6" xfId="7950" xr:uid="{E2075D49-2027-42A9-9777-32A14E9A812B}"/>
    <cellStyle name="Normal 30" xfId="6067" xr:uid="{A5CC86F3-DF86-4E02-8C46-44E2EE471B3A}"/>
    <cellStyle name="Normal 30 2" xfId="6068" xr:uid="{CFC8CBD8-E530-4DE6-9011-23CDF636B021}"/>
    <cellStyle name="Normal 30 3" xfId="6069" xr:uid="{AE1633DD-9382-4496-8BBB-E36D5EB0B4F8}"/>
    <cellStyle name="Normal 30_1_solis_MK Nr 595 " xfId="6070" xr:uid="{513E1E35-251A-4A2C-88F1-22ECE9FB56B9}"/>
    <cellStyle name="Normal 31" xfId="6071" xr:uid="{60170008-569D-4656-A2A5-A7CEF8BCFF54}"/>
    <cellStyle name="Normal 32" xfId="6072" xr:uid="{45584DF6-3F8E-4368-A62B-3B8A56708C50}"/>
    <cellStyle name="Normal 32 2" xfId="6073" xr:uid="{A7AC0A6E-B659-4D75-A633-CC41A2493596}"/>
    <cellStyle name="Normal 32 2 2" xfId="6729" xr:uid="{2591852F-F052-470E-A480-82CE32565410}"/>
    <cellStyle name="Normal 32 2 2 2" xfId="7553" xr:uid="{79434056-F479-4BC5-B72B-40A9FA878B78}"/>
    <cellStyle name="Normal 32 2 2 2 2" xfId="9193" xr:uid="{66CCEDF7-0E21-40EA-AFB6-4F3F2CA6C779}"/>
    <cellStyle name="Normal 32 2 2 3" xfId="8376" xr:uid="{1D98A4F9-D52D-4AB1-8351-C35357B3C493}"/>
    <cellStyle name="Normal 32 2 3" xfId="6730" xr:uid="{EB20DF97-BA68-41E8-BE26-71D11371DE1B}"/>
    <cellStyle name="Normal 32 2 3 2" xfId="7554" xr:uid="{94F92EB9-A8AD-4DC1-B9FF-42DAB3EBD735}"/>
    <cellStyle name="Normal 32 2 3 2 2" xfId="9194" xr:uid="{D71391E5-C766-4D3D-9249-98A1E6CBFC0A}"/>
    <cellStyle name="Normal 32 2 3 3" xfId="8377" xr:uid="{164D9AF6-F96D-47E8-BC59-5089EA8C39CA}"/>
    <cellStyle name="Normal 32 2 4" xfId="6436" xr:uid="{63CEEE55-C769-4134-B876-196389B48396}"/>
    <cellStyle name="Normal 32 2 4 2" xfId="7555" xr:uid="{44381697-91DC-4F34-916F-FC241EAD1D40}"/>
    <cellStyle name="Normal 32 2 4 2 2" xfId="9195" xr:uid="{C790E112-0354-4305-8AEF-81BECA520AB6}"/>
    <cellStyle name="Normal 32 2 4 3" xfId="8143" xr:uid="{B7B8F7ED-CD8B-4818-A94A-38580BFFF7FD}"/>
    <cellStyle name="Normal 32 2 5" xfId="7108" xr:uid="{5F062160-0FFE-4FDD-8B91-A0222603818C}"/>
    <cellStyle name="Normal 32 2 5 2" xfId="8748" xr:uid="{1092E45C-810A-455A-9E51-FD523347DC3E}"/>
    <cellStyle name="Normal 32 2 6" xfId="7952" xr:uid="{7CA0BC95-80F5-4E60-B9EA-3CB6631D4FAD}"/>
    <cellStyle name="Normal 32 3" xfId="6074" xr:uid="{502B5971-4FE5-4B51-9036-E2FA39C7C26D}"/>
    <cellStyle name="Normal 32 3 2" xfId="6731" xr:uid="{5886E3DD-52E7-44F0-BF82-80292289717A}"/>
    <cellStyle name="Normal 32 3 2 2" xfId="7556" xr:uid="{B0EB5261-0D72-4381-9D23-0E9D89A769C7}"/>
    <cellStyle name="Normal 32 3 2 2 2" xfId="9196" xr:uid="{9E047B58-ED65-43AD-A4B4-EBCB5B665514}"/>
    <cellStyle name="Normal 32 3 2 3" xfId="8378" xr:uid="{6765E86A-44D8-4B6F-B136-3C0252C09260}"/>
    <cellStyle name="Normal 32 3 3" xfId="6732" xr:uid="{BFA52005-7C4A-4E3D-BC7B-8932AA60C9CE}"/>
    <cellStyle name="Normal 32 3 3 2" xfId="7557" xr:uid="{27AA453C-2124-4FBD-A081-803475C07865}"/>
    <cellStyle name="Normal 32 3 3 2 2" xfId="9197" xr:uid="{1AE162E4-F5EC-4C5F-A519-C8E37004949A}"/>
    <cellStyle name="Normal 32 3 3 3" xfId="8379" xr:uid="{FC9D4BEC-675E-483C-875E-04A3BE196F2B}"/>
    <cellStyle name="Normal 32 3 4" xfId="6437" xr:uid="{60F4E7E7-7ABB-4F82-97CC-71F270A32C5D}"/>
    <cellStyle name="Normal 32 3 4 2" xfId="7558" xr:uid="{63ABA9A6-593E-4CF4-B581-ACDE0853C422}"/>
    <cellStyle name="Normal 32 3 4 2 2" xfId="9198" xr:uid="{8D677047-186A-4305-9014-0E4CF31FF48E}"/>
    <cellStyle name="Normal 32 3 4 3" xfId="8144" xr:uid="{B5C4E970-8F99-4803-8247-497C05E5575E}"/>
    <cellStyle name="Normal 32 3 5" xfId="7109" xr:uid="{E565CE00-202F-4EF5-AA94-90FB8CC2A567}"/>
    <cellStyle name="Normal 32 3 5 2" xfId="8749" xr:uid="{8FB8516E-F661-4A9C-9CD4-973F518DE831}"/>
    <cellStyle name="Normal 32 3 6" xfId="7953" xr:uid="{D2584CB3-F4DC-4DB6-BA00-927DDAF2133E}"/>
    <cellStyle name="Normal 32 4" xfId="6075" xr:uid="{E23627D1-C251-47C5-B273-7F7F6D07F1A4}"/>
    <cellStyle name="Normal 32 4 2" xfId="6733" xr:uid="{3B8A581E-FDEE-4230-8907-F13B58FC82D1}"/>
    <cellStyle name="Normal 32 4 2 2" xfId="7559" xr:uid="{4005ED29-8E36-4BC9-899C-960783D4094D}"/>
    <cellStyle name="Normal 32 4 2 2 2" xfId="9199" xr:uid="{0291A6F9-9C92-4274-8371-344433ECFE5A}"/>
    <cellStyle name="Normal 32 4 2 3" xfId="8380" xr:uid="{48256F81-DFC6-415C-BE82-0E0526B3E1F4}"/>
    <cellStyle name="Normal 32 4 3" xfId="6734" xr:uid="{1F1E59C3-467F-4394-A0A2-16C4D7E8C20E}"/>
    <cellStyle name="Normal 32 4 3 2" xfId="7560" xr:uid="{EC8273B1-7E05-498D-A6CD-2D60EE56E4D6}"/>
    <cellStyle name="Normal 32 4 3 2 2" xfId="9200" xr:uid="{7659623B-407E-42E0-9A4B-BC644003FA01}"/>
    <cellStyle name="Normal 32 4 3 3" xfId="8381" xr:uid="{0837B39A-56D9-4D34-A04E-77D432AD2D51}"/>
    <cellStyle name="Normal 32 4 4" xfId="6438" xr:uid="{2F131B96-5EB8-4551-87DD-ED7B0EC3CA94}"/>
    <cellStyle name="Normal 32 4 4 2" xfId="7561" xr:uid="{7BD29F47-5013-41C2-880E-9353DA6DF10B}"/>
    <cellStyle name="Normal 32 4 4 2 2" xfId="9201" xr:uid="{1164B7F8-608A-4F09-A4CB-01E57F70E530}"/>
    <cellStyle name="Normal 32 4 4 3" xfId="8145" xr:uid="{B11F683F-4513-4B95-BED7-A621A6277DED}"/>
    <cellStyle name="Normal 32 4 5" xfId="7110" xr:uid="{CF464DE2-399C-41E9-8828-B2C7C9DE85E5}"/>
    <cellStyle name="Normal 32 4 5 2" xfId="8750" xr:uid="{C8829E37-B382-4C4C-A492-3852DD343AA8}"/>
    <cellStyle name="Normal 32 4 6" xfId="7954" xr:uid="{3EF62EB1-4323-4AAB-B204-FE83643DD396}"/>
    <cellStyle name="Normal 32 5" xfId="6735" xr:uid="{081CDB77-B1A4-4689-B4F9-D8E43E06B118}"/>
    <cellStyle name="Normal 32 5 2" xfId="7562" xr:uid="{837818EB-B6A3-474E-A474-7907E20B9ECC}"/>
    <cellStyle name="Normal 32 5 2 2" xfId="9202" xr:uid="{0918889A-A5CD-4DAD-B05B-A118B8BC9119}"/>
    <cellStyle name="Normal 32 5 3" xfId="8382" xr:uid="{DC0F999A-F0B0-47B6-8D32-062BFEAF88AC}"/>
    <cellStyle name="Normal 32 6" xfId="6736" xr:uid="{ACEED2D9-F4D9-437D-9110-416211E9FF4C}"/>
    <cellStyle name="Normal 32 6 2" xfId="7563" xr:uid="{5010008D-8F01-4905-9090-0B6EACFAB8A3}"/>
    <cellStyle name="Normal 32 6 2 2" xfId="9203" xr:uid="{265F35E6-44C9-4ABB-B7C3-95013887CB37}"/>
    <cellStyle name="Normal 32 6 3" xfId="8383" xr:uid="{84F407AA-4653-46D4-96A0-35BFB67EE820}"/>
    <cellStyle name="Normal 32 7" xfId="6435" xr:uid="{68338DAA-509C-44B4-AF09-6C908F0FDB32}"/>
    <cellStyle name="Normal 32 7 2" xfId="7564" xr:uid="{C4AABAE7-1324-4BF3-A56E-44C805497F01}"/>
    <cellStyle name="Normal 32 7 2 2" xfId="9204" xr:uid="{5EB66DE3-9B57-43EC-9BF8-CA815EA242B6}"/>
    <cellStyle name="Normal 32 7 3" xfId="8142" xr:uid="{6550048C-4706-45FE-9432-0F0EA3FD8CCD}"/>
    <cellStyle name="Normal 32 8" xfId="7107" xr:uid="{6D69A126-10BD-4163-87FA-30327BCDB42A}"/>
    <cellStyle name="Normal 32 8 2" xfId="8747" xr:uid="{1579BFC4-E70C-4AE7-9EAD-BD06C6B15F0C}"/>
    <cellStyle name="Normal 32 9" xfId="7951" xr:uid="{5F9992F1-570B-4C11-8419-EDC2DD85E535}"/>
    <cellStyle name="Normal 33" xfId="6076" xr:uid="{1E46C0B0-3B4F-446C-8343-215367018535}"/>
    <cellStyle name="Normal 33 2" xfId="6737" xr:uid="{3D3F6F67-0921-40DE-8482-B047119A4FED}"/>
    <cellStyle name="Normal 33 2 2" xfId="7565" xr:uid="{1F7E792B-588B-467C-B2D3-F0BD7E4A342E}"/>
    <cellStyle name="Normal 33 2 2 2" xfId="9205" xr:uid="{97FB9BF7-D063-4B03-9AA6-1845A10975A0}"/>
    <cellStyle name="Normal 33 2 3" xfId="8384" xr:uid="{177A23D5-A207-4E08-9497-D1ECFEA05AFF}"/>
    <cellStyle name="Normal 33 3" xfId="6738" xr:uid="{7E5E04EB-C9BA-45C4-A6D7-E59BCA3C00FE}"/>
    <cellStyle name="Normal 33 3 2" xfId="7566" xr:uid="{EB34A680-AD39-4925-8138-F1E779140B79}"/>
    <cellStyle name="Normal 33 3 2 2" xfId="9206" xr:uid="{215F07A2-7A3B-40AB-877A-FCBB557A8628}"/>
    <cellStyle name="Normal 33 3 3" xfId="8385" xr:uid="{0FD748F0-8EB0-4502-93FE-03EFC377835D}"/>
    <cellStyle name="Normal 33 4" xfId="6439" xr:uid="{8CDB3B87-BD87-4A37-A5C6-093EA1EB268A}"/>
    <cellStyle name="Normal 33 4 2" xfId="7567" xr:uid="{038F33B0-6D1D-4E8D-A2F1-2634A25D45D8}"/>
    <cellStyle name="Normal 33 4 2 2" xfId="9207" xr:uid="{8D4DC447-5995-4596-90BC-3F67E1163D1B}"/>
    <cellStyle name="Normal 33 4 3" xfId="8146" xr:uid="{6343B699-6295-4D1B-8700-36A13E6F5600}"/>
    <cellStyle name="Normal 33 5" xfId="7111" xr:uid="{4A23E6FB-BF08-4B6A-BBE2-3BF753CA80C7}"/>
    <cellStyle name="Normal 33 5 2" xfId="8751" xr:uid="{8E83819B-C862-470A-832C-5AECBF91348E}"/>
    <cellStyle name="Normal 33 6" xfId="7955" xr:uid="{8A2E0C27-16C4-48F5-9CE5-4F601D1F1949}"/>
    <cellStyle name="Normal 34" xfId="89" xr:uid="{6DD05335-A20E-41B9-BFD4-0431F268D819}"/>
    <cellStyle name="Normal 34 2" xfId="6512" xr:uid="{3A94BC73-ECBD-4372-950E-1507CDF3FDA6}"/>
    <cellStyle name="Normal 35" xfId="82" xr:uid="{39B1C849-1B96-48B9-9B2E-8F53BFC22B29}"/>
    <cellStyle name="Normal 35 2" xfId="6513" xr:uid="{052DC69D-5043-47A6-8434-5A26A2DA801E}"/>
    <cellStyle name="Normal 36" xfId="117" xr:uid="{2F6FCEEF-A258-429D-9373-91C840A66E51}"/>
    <cellStyle name="Normal 36 2" xfId="6514" xr:uid="{4F62EC75-F3A7-4D35-89C3-B2D70CF17C9D}"/>
    <cellStyle name="Normal 37" xfId="144" xr:uid="{EF4D7E5E-C278-47DB-854B-5C244D91AB93}"/>
    <cellStyle name="Normal 37 2" xfId="6515" xr:uid="{8C523550-C2AB-4A2A-9D2B-22A19B64F6D5}"/>
    <cellStyle name="Normal 38" xfId="6077" xr:uid="{C2E809D0-CB1A-4827-BD30-AE27C7A0B42A}"/>
    <cellStyle name="Normal 38 2" xfId="6739" xr:uid="{75723DA6-0CB7-486D-BB13-682625D7EBB4}"/>
    <cellStyle name="Normal 38 2 2" xfId="7568" xr:uid="{031FAB51-701B-4BC2-A3FF-F66EE53025D5}"/>
    <cellStyle name="Normal 38 2 2 2" xfId="9208" xr:uid="{14D50F40-045B-4F3D-B49B-B4C84239BBA9}"/>
    <cellStyle name="Normal 38 2 3" xfId="8386" xr:uid="{CA7D311E-9960-4832-9E02-9022B9FC8B79}"/>
    <cellStyle name="Normal 38 3" xfId="6740" xr:uid="{03B25BE0-7052-44A7-AFE1-84C47F532D04}"/>
    <cellStyle name="Normal 38 3 2" xfId="7569" xr:uid="{F5C26B84-CF9C-458E-96D1-8CDF78F05788}"/>
    <cellStyle name="Normal 38 3 2 2" xfId="9209" xr:uid="{56764534-F7D5-4299-B709-7370E55FDF85}"/>
    <cellStyle name="Normal 38 3 3" xfId="8387" xr:uid="{5EAEF515-27FD-437C-97CF-5B5E126004BD}"/>
    <cellStyle name="Normal 38 4" xfId="6440" xr:uid="{2EF46876-9922-4F4D-83EA-36946ED9F539}"/>
    <cellStyle name="Normal 38 4 2" xfId="7570" xr:uid="{ECCC97B5-DCCA-4B6F-9FC7-A853ABEAA604}"/>
    <cellStyle name="Normal 38 4 2 2" xfId="9210" xr:uid="{8406A2DC-55F2-485A-8727-9493E1DF52D4}"/>
    <cellStyle name="Normal 38 4 3" xfId="8147" xr:uid="{6C28CCA2-1B5F-4C46-AEAF-90FA9A7173F0}"/>
    <cellStyle name="Normal 38 5" xfId="7112" xr:uid="{1BBA16C3-1FAC-4A2F-85E6-872F54A01EC8}"/>
    <cellStyle name="Normal 38 5 2" xfId="8752" xr:uid="{EF56869F-5754-4615-A5FA-B7A7E642D23C}"/>
    <cellStyle name="Normal 38 6" xfId="7956" xr:uid="{6EAE8219-612B-444C-BBC2-6CC7978CE3AF}"/>
    <cellStyle name="Normal 39" xfId="6078" xr:uid="{5CC93BF7-54FB-41A6-B61C-E3D3C3522B7E}"/>
    <cellStyle name="Normal 39 2" xfId="6741" xr:uid="{7A4DEAB4-2008-4830-B162-25B784E8287B}"/>
    <cellStyle name="Normal 39 2 2" xfId="7571" xr:uid="{64108A0F-9207-4AC9-9949-4721625599C5}"/>
    <cellStyle name="Normal 39 2 2 2" xfId="9211" xr:uid="{4F08E2F9-6606-49DA-8D2F-87C23215EB79}"/>
    <cellStyle name="Normal 39 2 3" xfId="8388" xr:uid="{96BC84CC-B9C6-4142-BB93-343E8BDC0E55}"/>
    <cellStyle name="Normal 39 3" xfId="6742" xr:uid="{A649860F-3CA8-4167-ACEE-4A219D9383A8}"/>
    <cellStyle name="Normal 39 3 2" xfId="7572" xr:uid="{E1C1B50B-AD94-4195-AEBF-3676D369AFE7}"/>
    <cellStyle name="Normal 39 3 2 2" xfId="9212" xr:uid="{65460C47-9009-47DE-8FB0-26E768E1C4DF}"/>
    <cellStyle name="Normal 39 3 3" xfId="8389" xr:uid="{B605C90A-41CD-47E5-B06D-3C935E5E0565}"/>
    <cellStyle name="Normal 39 4" xfId="6441" xr:uid="{891F2303-4580-4A12-9893-2E01C8A88E53}"/>
    <cellStyle name="Normal 39 4 2" xfId="7573" xr:uid="{312A6D28-730D-46CE-AB6E-3475C2CC21F3}"/>
    <cellStyle name="Normal 39 4 2 2" xfId="9213" xr:uid="{8E11B41F-8EF2-4F66-9606-701DBEC189E9}"/>
    <cellStyle name="Normal 39 4 3" xfId="8148" xr:uid="{7AE2D0C1-3A30-46EC-A413-46D83D9A4E75}"/>
    <cellStyle name="Normal 39 5" xfId="7113" xr:uid="{8A1E58DD-B8BE-49BB-876B-9FA645D53DD7}"/>
    <cellStyle name="Normal 39 5 2" xfId="8753" xr:uid="{D2F2F0B8-776C-4F9D-A5C9-8E4C0D290AD6}"/>
    <cellStyle name="Normal 39 6" xfId="7957" xr:uid="{9983E094-8BAA-414D-BC0D-BDE905105496}"/>
    <cellStyle name="Normal 39 9" xfId="16" xr:uid="{F5C0C775-82BC-4084-803A-22D1ADC217DC}"/>
    <cellStyle name="Normal 4" xfId="7" xr:uid="{1D8FF766-1D48-4687-B372-EE759AA31695}"/>
    <cellStyle name="Normal 4 10" xfId="6079" xr:uid="{2CD28742-F554-49BC-B00F-F48B1D588DD5}"/>
    <cellStyle name="Normal 4 11" xfId="6080" xr:uid="{ACC36CDE-5FFB-46E5-96BE-60067AF1C4E6}"/>
    <cellStyle name="Normal 4 12" xfId="6081" xr:uid="{0ED86E93-B711-444D-9618-5F91474ADC9F}"/>
    <cellStyle name="Normal 4 13" xfId="6082" xr:uid="{E6B2872C-E7A8-4532-8478-E9EA63D10FEC}"/>
    <cellStyle name="Normal 4 14" xfId="6083" xr:uid="{C3F14A3E-EB0D-4DDF-9225-2544CF6F0B06}"/>
    <cellStyle name="Normal 4 15" xfId="6084" xr:uid="{0967E113-4DC3-47D2-9FD0-F371502FE532}"/>
    <cellStyle name="Normal 4 16" xfId="6085" xr:uid="{D33FFFEE-9D99-4B19-BA1F-12143E5BAC09}"/>
    <cellStyle name="Normal 4 17" xfId="6086" xr:uid="{79397AC5-9A0A-4BAF-BDE1-3E2FBABD7070}"/>
    <cellStyle name="Normal 4 18" xfId="6087" xr:uid="{38CC8A87-1CB4-41C2-A130-B62C111A86CE}"/>
    <cellStyle name="Normal 4 18 10" xfId="6088" xr:uid="{9F81CF8A-6FAF-4E5B-826A-677811FA00DD}"/>
    <cellStyle name="Normal 4 18 11" xfId="6089" xr:uid="{D1AA9F73-5BCD-4E59-BC98-023C2A11898A}"/>
    <cellStyle name="Normal 4 18 12" xfId="6090" xr:uid="{D315C864-A44F-46BB-A829-4F5315F92661}"/>
    <cellStyle name="Normal 4 18 13" xfId="6091" xr:uid="{E5CCCF97-7EBC-4B15-A899-81EF40C0F15F}"/>
    <cellStyle name="Normal 4 18 14" xfId="6092" xr:uid="{E77DD831-C273-4095-895B-0D131FDE5D8B}"/>
    <cellStyle name="Normal 4 18 15" xfId="6093" xr:uid="{B9D96F16-893B-4A4C-B64E-DC221B35AF9E}"/>
    <cellStyle name="Normal 4 18 16" xfId="6094" xr:uid="{7DA5E9B5-5EAB-49F4-A080-DD1AEEC6F763}"/>
    <cellStyle name="Normal 4 18 17" xfId="6095" xr:uid="{09B9A9C6-8260-4A20-AA45-0CAC6A6B38CA}"/>
    <cellStyle name="Normal 4 18 18" xfId="6096" xr:uid="{0BB83F10-002B-4C80-9399-E0AA2C0267C5}"/>
    <cellStyle name="Normal 4 18 19" xfId="6097" xr:uid="{DC1C2D92-ED95-4172-A578-4CB2FA72EC71}"/>
    <cellStyle name="Normal 4 18 2" xfId="6098" xr:uid="{2A815DFB-600A-4002-A20A-BEABCD86683E}"/>
    <cellStyle name="Normal 4 18 20" xfId="6099" xr:uid="{49F2B9BD-1F27-4A6D-A0FA-E81912C3C979}"/>
    <cellStyle name="Normal 4 18 3" xfId="6100" xr:uid="{A2FD233E-78C4-4C7D-A2A0-BB78B0FAF57E}"/>
    <cellStyle name="Normal 4 18 4" xfId="6101" xr:uid="{D40D4449-69E6-4113-9241-35D4CCD21688}"/>
    <cellStyle name="Normal 4 18 5" xfId="6102" xr:uid="{EDB5BFA0-C123-4DCA-ABC8-6CCA0E09515B}"/>
    <cellStyle name="Normal 4 18 6" xfId="6103" xr:uid="{C218263C-F6EA-4F21-9783-5442E6E582CE}"/>
    <cellStyle name="Normal 4 18 7" xfId="6104" xr:uid="{64BCDFF7-CFB5-49ED-B0EE-E1E7230F89FA}"/>
    <cellStyle name="Normal 4 18 8" xfId="6105" xr:uid="{55F93F96-DD23-44B9-909E-F48312AE0FE9}"/>
    <cellStyle name="Normal 4 18 9" xfId="6106" xr:uid="{A791D7AD-A83C-420D-ABF0-8647C1CEA801}"/>
    <cellStyle name="Normal 4 19" xfId="6107" xr:uid="{97AE6A04-6503-4904-8910-9B30EB06CC47}"/>
    <cellStyle name="Normal 4 2" xfId="32" xr:uid="{E7DCEDD9-6009-4078-880F-F3E62FF5887B}"/>
    <cellStyle name="Normal 4 2 2" xfId="6462" xr:uid="{30BFAD09-AB0F-47C9-A510-D2EE87B3BE74}"/>
    <cellStyle name="Normal 4 2 3" xfId="6442" xr:uid="{01370A33-5C17-4FF4-894D-A446B5A1EE4A}"/>
    <cellStyle name="Normal 4 2 3 2" xfId="7574" xr:uid="{98F57831-8655-4E46-800A-7D367490DE11}"/>
    <cellStyle name="Normal 4 2 3 2 2" xfId="9214" xr:uid="{F7B990CD-1A97-43A0-A3FA-C4751F8877A8}"/>
    <cellStyle name="Normal 4 2 3 3" xfId="8149" xr:uid="{ECD1B0E8-F52F-4A22-95F4-804B47EE7AF3}"/>
    <cellStyle name="Normal 4 2 4" xfId="7114" xr:uid="{D5A818CB-8A83-4D41-B7C1-E9086631976A}"/>
    <cellStyle name="Normal 4 2 4 2" xfId="8754" xr:uid="{9BC3B31D-3D85-4E8E-A67B-A83F4A7F60EF}"/>
    <cellStyle name="Normal 4 2 5" xfId="7765" xr:uid="{842C3C1C-D4D4-48D3-ABBA-CCB3D29D135B}"/>
    <cellStyle name="Normal 4 2 6" xfId="143" xr:uid="{C2E2A4D4-5100-4B5C-86C4-FF43F101095A}"/>
    <cellStyle name="Normal 4 2 7" xfId="19707" xr:uid="{82E76EA5-72D1-4D22-9D15-8DF357CD9558}"/>
    <cellStyle name="Normal 4 20" xfId="6108" xr:uid="{AD061251-246C-4986-A687-1D2A2F0BC688}"/>
    <cellStyle name="Normal 4 21" xfId="6109" xr:uid="{A60CE10D-4038-4776-8DDB-12B1FE51742C}"/>
    <cellStyle name="Normal 4 22" xfId="6110" xr:uid="{92D60115-B26A-4817-87BB-40B6AE1D3E72}"/>
    <cellStyle name="Normal 4 23" xfId="6111" xr:uid="{E2530DC1-44B3-4822-9702-2EC01A062606}"/>
    <cellStyle name="Normal 4 24" xfId="6112" xr:uid="{1F0E88C9-C240-4E78-887D-8CA60F5CAE5C}"/>
    <cellStyle name="Normal 4 25" xfId="6113" xr:uid="{3A42EDFC-EB4D-446E-A041-FE7994CE8F93}"/>
    <cellStyle name="Normal 4 26" xfId="6743" xr:uid="{0AEC7404-E791-42F6-A129-A3F1ABDBEA32}"/>
    <cellStyle name="Normal 4 27" xfId="6964" xr:uid="{A22BFD89-35C6-4C5F-BD2B-9A732C96C0B0}"/>
    <cellStyle name="Normal 4 27 2" xfId="8603" xr:uid="{8B09B81E-0AC1-4476-B9C7-63EC28077A50}"/>
    <cellStyle name="Normal 4 28" xfId="115" xr:uid="{59570A66-C7BD-4A68-8BC7-5150ECA8BC4B}"/>
    <cellStyle name="Normal 4 28 2" xfId="19729" xr:uid="{E548B948-FA20-4A15-A915-580A80339564}"/>
    <cellStyle name="Normal 4 29" xfId="155" xr:uid="{6A5F6E0D-4BB2-416A-B69A-F4872079EAFE}"/>
    <cellStyle name="Normal 4 3" xfId="23" xr:uid="{A0DEFC41-7A28-46C8-BEE3-AFF12B16B6E6}"/>
    <cellStyle name="Normal 4 3 2" xfId="6115" xr:uid="{9547CF5C-7597-41A8-B58F-20AD297C1CE1}"/>
    <cellStyle name="Normal 4 3 3" xfId="6463" xr:uid="{8F1F8630-E8A9-4193-B514-3E408D48184B}"/>
    <cellStyle name="Normal 4 3 3 2" xfId="19800" xr:uid="{C29A4F8B-D308-4FC5-B320-407D44961402}"/>
    <cellStyle name="Normal 4 3 4" xfId="6114" xr:uid="{C5673FD2-B3E7-4883-B4A3-17BA6243CB68}"/>
    <cellStyle name="Normal 4 3 4 2" xfId="19797" xr:uid="{E044FE2A-2AC4-4163-B2F1-42B784620468}"/>
    <cellStyle name="Normal 4 3_1_solis_MK Nr 595 " xfId="6116" xr:uid="{4A6D4DBD-6317-4579-A1E8-77119A0823A5}"/>
    <cellStyle name="Normal 4 30" xfId="19600" xr:uid="{A8C57FAD-F81D-4455-B42A-09EF1B1DAA65}"/>
    <cellStyle name="Normal 4 31" xfId="19702" xr:uid="{A03E9D74-4751-4119-A016-7B0E6607795A}"/>
    <cellStyle name="Normal 4 4" xfId="6117" xr:uid="{6D691816-37B1-4DF7-9210-DD58F23FEFF8}"/>
    <cellStyle name="Normal 4 5" xfId="6118" xr:uid="{890DEDEE-F2B4-4888-9E50-6857574E2EBA}"/>
    <cellStyle name="Normal 4 6" xfId="6119" xr:uid="{7D332C58-8182-4D0C-A733-492E08420315}"/>
    <cellStyle name="Normal 4 7" xfId="6120" xr:uid="{5DA1843A-4C8B-4AAE-8735-F762F25B1E2C}"/>
    <cellStyle name="Normal 4 8" xfId="6121" xr:uid="{F0532651-186A-49CB-8D4A-66223275F4B9}"/>
    <cellStyle name="Normal 4 9" xfId="6122" xr:uid="{54023198-42F8-47D3-B6F0-86E31DFC84E3}"/>
    <cellStyle name="Normal 40" xfId="127" xr:uid="{14000BA7-FECB-46E1-A5DD-1C15E0BEC3BF}"/>
    <cellStyle name="Normal 40 2" xfId="6516" xr:uid="{CCE1F108-27CB-471B-90F9-85F3240650C0}"/>
    <cellStyle name="Normal 41" xfId="6123" xr:uid="{4A326EB6-806A-4D0A-886F-918C319B5AA4}"/>
    <cellStyle name="Normal 41 2" xfId="6464" xr:uid="{F0A48E8A-0AD9-45F0-9C28-C297E443F1A8}"/>
    <cellStyle name="Normal 41 3" xfId="6517" xr:uid="{BA397E28-E306-4C65-A832-94F7017CB7A3}"/>
    <cellStyle name="Normal 41 3 2" xfId="6744" xr:uid="{083662BF-28B7-4249-934B-81302C9C07EE}"/>
    <cellStyle name="Normal 41 3 2 2" xfId="7575" xr:uid="{DF158552-8426-4DA0-99ED-0F94E199849D}"/>
    <cellStyle name="Normal 41 3 2 2 2" xfId="9215" xr:uid="{886A49A4-6E17-4DFE-B600-F9D29F29B499}"/>
    <cellStyle name="Normal 41 3 2 3" xfId="8390" xr:uid="{D37F4E5F-9380-45EA-9BAE-AC4CDD312E05}"/>
    <cellStyle name="Normal 41 3 3" xfId="7207" xr:uid="{3AC4081C-6372-41CC-83A6-69148DE603CC}"/>
    <cellStyle name="Normal 41 3 3 2" xfId="8847" xr:uid="{893EA03E-93AB-4B2B-A66A-A6C3F3824315}"/>
    <cellStyle name="Normal 41 3 4" xfId="8173" xr:uid="{6BCA1CFE-5751-4819-8A8F-21B790B84FF6}"/>
    <cellStyle name="Normal 41 4" xfId="6745" xr:uid="{02106F39-AAF8-4D98-850B-7D0B8F13A4EC}"/>
    <cellStyle name="Normal 41 4 2" xfId="7576" xr:uid="{D4ADE6F9-2499-4ED0-8F27-DA835FFC1441}"/>
    <cellStyle name="Normal 41 4 2 2" xfId="9216" xr:uid="{E5C1023F-68BB-4167-A1AB-6BEAFC1118B0}"/>
    <cellStyle name="Normal 41 4 3" xfId="8391" xr:uid="{61C65654-A0B4-47EF-95B8-35F0DB95AF2D}"/>
    <cellStyle name="Normal 42" xfId="6334" xr:uid="{2C45B6D3-465D-4F9A-8094-A776F2DF0BFC}"/>
    <cellStyle name="Normal 42 2" xfId="6746" xr:uid="{4ED0B183-6CAB-4921-B935-400976C0BFA9}"/>
    <cellStyle name="Normal 42 2 2" xfId="7578" xr:uid="{BC49F0EB-513D-48AB-8C61-FE5C88B6E7BA}"/>
    <cellStyle name="Normal 42 2 2 2" xfId="9218" xr:uid="{32B4A1B4-F367-4089-AC88-D35D4333B4FC}"/>
    <cellStyle name="Normal 42 2 3" xfId="8392" xr:uid="{A17A2F8C-83FC-4F87-8F17-4040412AA197}"/>
    <cellStyle name="Normal 42 3" xfId="6524" xr:uid="{0596CF58-523B-4B3C-B4BD-768B49485F08}"/>
    <cellStyle name="Normal 42 4" xfId="6443" xr:uid="{2A483962-E5E6-4946-A0DB-0E6A5AE78FB6}"/>
    <cellStyle name="Normal 42 4 2" xfId="7579" xr:uid="{9EB47A53-24C9-48C9-9DEE-265234681E3C}"/>
    <cellStyle name="Normal 42 4 2 2" xfId="9219" xr:uid="{0AB38A43-1D58-4CE3-90F0-10761426527A}"/>
    <cellStyle name="Normal 42 4 3" xfId="8150" xr:uid="{3D9B2D59-3570-428D-8548-8267EC47CC80}"/>
    <cellStyle name="Normal 42 5" xfId="7577" xr:uid="{31EFFDC7-827E-4875-81A1-0F97EB417926}"/>
    <cellStyle name="Normal 42 5 2" xfId="9217" xr:uid="{C42B93D6-ADDE-46C9-9315-EEA0FFC882BE}"/>
    <cellStyle name="Normal 42 6" xfId="8042" xr:uid="{37A49345-E716-4C89-88C7-D955A862E680}"/>
    <cellStyle name="Normal 43" xfId="88" xr:uid="{32501776-AD0B-454B-91BA-3E431DF037EB}"/>
    <cellStyle name="Normal 43 2" xfId="6518" xr:uid="{97D8D3E5-8194-43BD-B61D-784A4769BD27}"/>
    <cellStyle name="Normal 44" xfId="159" xr:uid="{01CA6031-2BC9-4F98-AFF5-0C60377412DC}"/>
    <cellStyle name="Normal 44 2" xfId="6519" xr:uid="{9B046433-CC5A-496C-A8E1-32D48C06E7F1}"/>
    <cellStyle name="Normal 45" xfId="6124" xr:uid="{CCA00D7F-7B30-4552-A3F2-387470FE0FC2}"/>
    <cellStyle name="Normal 45 10" xfId="6747" xr:uid="{EF098919-1A2A-4428-AC9E-EA63008F4B9C}"/>
    <cellStyle name="Normal 45 10 2" xfId="7580" xr:uid="{BBB44AFB-CBAE-47C5-9028-131EF11BF175}"/>
    <cellStyle name="Normal 45 10 2 2" xfId="9220" xr:uid="{227FA679-6FBA-4FFE-A289-80F5D340707A}"/>
    <cellStyle name="Normal 45 10 3" xfId="8393" xr:uid="{54821F5C-664C-474F-9BC4-EECB39F24D5B}"/>
    <cellStyle name="Normal 45 11" xfId="6748" xr:uid="{6BA3FB90-C20C-4FE5-9F09-1B19FA6526E9}"/>
    <cellStyle name="Normal 45 11 2" xfId="7581" xr:uid="{2D55F361-6F87-4296-A69A-7E8FB9D7AA66}"/>
    <cellStyle name="Normal 45 11 2 2" xfId="9221" xr:uid="{5549CDA1-7878-4CDE-8915-D96F0F02DB00}"/>
    <cellStyle name="Normal 45 11 3" xfId="8394" xr:uid="{494F4049-6744-41C1-A0B2-2BC26A9833AF}"/>
    <cellStyle name="Normal 45 12" xfId="6749" xr:uid="{FBCAE6FB-F0A5-48D8-899F-086454639A5F}"/>
    <cellStyle name="Normal 45 12 2" xfId="7582" xr:uid="{12CEADE0-A01B-452A-A3CA-4D06020F42E8}"/>
    <cellStyle name="Normal 45 12 2 2" xfId="9222" xr:uid="{3899AF3A-9F90-40F9-9BA3-CE641A04E593}"/>
    <cellStyle name="Normal 45 12 3" xfId="8395" xr:uid="{7FF3C5F5-1151-46BA-A787-B93F6AD54651}"/>
    <cellStyle name="Normal 45 2" xfId="6125" xr:uid="{BBB555CE-9343-44D2-8838-D4C212BA9936}"/>
    <cellStyle name="Normal 45 2 2" xfId="6750" xr:uid="{1B4C9B19-6796-467B-81C7-A50F41FDC0A4}"/>
    <cellStyle name="Normal 45 2 2 2" xfId="7583" xr:uid="{1AFBD192-494C-431D-8500-1BD8814F7355}"/>
    <cellStyle name="Normal 45 2 2 2 2" xfId="9223" xr:uid="{890341A0-C5BE-4F80-9162-5F860ACA919A}"/>
    <cellStyle name="Normal 45 2 2 3" xfId="8396" xr:uid="{BD3D1397-E1E2-4452-9FA9-1C29BC43D51E}"/>
    <cellStyle name="Normal 45 2 3" xfId="6751" xr:uid="{53C766D3-7F34-4892-BB52-345E82CB7917}"/>
    <cellStyle name="Normal 45 2 3 2" xfId="7584" xr:uid="{6EE9EBEB-1934-4E24-AB86-3CE9E66387E2}"/>
    <cellStyle name="Normal 45 2 3 2 2" xfId="9224" xr:uid="{C62A542A-B354-4999-934E-AA2103F171B6}"/>
    <cellStyle name="Normal 45 2 3 3" xfId="8397" xr:uid="{0399EB6C-3911-49FF-B8E4-13F004EFA1D2}"/>
    <cellStyle name="Normal 45 2 4" xfId="6444" xr:uid="{C830E8F1-A206-481A-92EA-59011D8B6AF5}"/>
    <cellStyle name="Normal 45 2 4 2" xfId="7585" xr:uid="{EDE310F1-D236-47C7-A21F-48FBA04F1A08}"/>
    <cellStyle name="Normal 45 2 4 2 2" xfId="9225" xr:uid="{6084AA24-0934-48AD-8A85-4D33D2D0156A}"/>
    <cellStyle name="Normal 45 2 4 3" xfId="8151" xr:uid="{FFA69C5A-6052-408F-B104-62A4B2F8CE3E}"/>
    <cellStyle name="Normal 45 2 5" xfId="7115" xr:uid="{40007B39-6631-4C02-BD23-FB947DF31A9E}"/>
    <cellStyle name="Normal 45 2 5 2" xfId="8755" xr:uid="{8BF73296-AD35-443A-9008-96A229300F9C}"/>
    <cellStyle name="Normal 45 2 6" xfId="7958" xr:uid="{87DA1A7F-AAB0-4E63-8854-C388BB86DBAA}"/>
    <cellStyle name="Normal 45 3" xfId="6126" xr:uid="{9EF87380-4ADA-4890-859B-CF4E25969871}"/>
    <cellStyle name="Normal 45 3 2" xfId="6752" xr:uid="{7F9D0EF0-742E-4AB7-A088-C9D4B817FB28}"/>
    <cellStyle name="Normal 45 3 2 2" xfId="7586" xr:uid="{A7DF612E-5CDE-479A-96D1-BFED38D2BE66}"/>
    <cellStyle name="Normal 45 3 2 2 2" xfId="9226" xr:uid="{C410B072-0037-44F5-92A6-4A797B7F7799}"/>
    <cellStyle name="Normal 45 3 2 3" xfId="8398" xr:uid="{AE566775-A739-4999-A4DD-2049A056E72F}"/>
    <cellStyle name="Normal 45 3 3" xfId="6753" xr:uid="{7C17ADDA-6371-48D0-9632-4644189C98D3}"/>
    <cellStyle name="Normal 45 3 3 2" xfId="7587" xr:uid="{F09B8001-637F-43AD-8175-2D37F6FA99AA}"/>
    <cellStyle name="Normal 45 3 3 2 2" xfId="9227" xr:uid="{000A1B00-13DF-4C5C-B46A-EBC395CA9C8F}"/>
    <cellStyle name="Normal 45 3 3 3" xfId="8399" xr:uid="{77BF2597-837B-48D1-89AA-077F3298DE0D}"/>
    <cellStyle name="Normal 45 3 4" xfId="6445" xr:uid="{3A547D84-5936-488F-9AC5-28CCBCD777D4}"/>
    <cellStyle name="Normal 45 3 4 2" xfId="7588" xr:uid="{9CD583C2-989A-43CE-B50B-50BC1E2F2AF2}"/>
    <cellStyle name="Normal 45 3 4 2 2" xfId="9228" xr:uid="{482A01AE-8B64-4897-99F8-F5F4DD59D501}"/>
    <cellStyle name="Normal 45 3 4 3" xfId="8152" xr:uid="{A47D9FF4-6865-49C6-B765-11A142B2908C}"/>
    <cellStyle name="Normal 45 3 5" xfId="7116" xr:uid="{BDBB2586-B918-43C7-847A-8ACE9015C0E8}"/>
    <cellStyle name="Normal 45 3 5 2" xfId="8756" xr:uid="{F2358CE1-E7B1-4DD9-B94A-7C2361F9A79B}"/>
    <cellStyle name="Normal 45 3 6" xfId="7959" xr:uid="{B2B4E3F0-9E0A-42FA-BF74-97092F0C84D9}"/>
    <cellStyle name="Normal 45 4" xfId="6127" xr:uid="{EE4602EB-BF27-41A1-B9F9-C88095CEE017}"/>
    <cellStyle name="Normal 45 4 2" xfId="6754" xr:uid="{4C22A499-1786-40FB-88E3-9C6F2DE17F06}"/>
    <cellStyle name="Normal 45 4 2 2" xfId="7589" xr:uid="{E5D0334A-3ED1-49D6-B894-034459BA996B}"/>
    <cellStyle name="Normal 45 4 2 2 2" xfId="9229" xr:uid="{1784E791-C1AE-4FC3-859B-F8FAC78D213A}"/>
    <cellStyle name="Normal 45 4 2 3" xfId="8400" xr:uid="{33848AFC-9399-4D76-BFA0-F3BFE0D066DA}"/>
    <cellStyle name="Normal 45 4 3" xfId="6755" xr:uid="{E2994519-3E4D-4D62-A1FE-020839B14692}"/>
    <cellStyle name="Normal 45 4 3 2" xfId="7590" xr:uid="{E83AECB0-DE81-4246-987D-4F8CDF5BEDA2}"/>
    <cellStyle name="Normal 45 4 3 2 2" xfId="9230" xr:uid="{3488B9A4-E546-416A-805B-6C41C4E3C2C2}"/>
    <cellStyle name="Normal 45 4 3 3" xfId="8401" xr:uid="{F3C731E5-4DBA-4EEE-9C6C-E215E85069D3}"/>
    <cellStyle name="Normal 45 4 4" xfId="6446" xr:uid="{01041016-325E-432A-A188-D4FAD0F548C1}"/>
    <cellStyle name="Normal 45 4 4 2" xfId="7591" xr:uid="{B4653459-4A9E-4FB4-AC0E-D7B72BF9961A}"/>
    <cellStyle name="Normal 45 4 4 2 2" xfId="9231" xr:uid="{EE3B13A0-9F6B-4C88-9961-DC0725D1BFD7}"/>
    <cellStyle name="Normal 45 4 4 3" xfId="8153" xr:uid="{7F5A2221-D488-46A5-B92F-F6497B7E4D62}"/>
    <cellStyle name="Normal 45 4 5" xfId="7117" xr:uid="{DDAEF541-FFC2-481C-B515-D5E9845F713B}"/>
    <cellStyle name="Normal 45 4 5 2" xfId="8757" xr:uid="{857AB202-716B-42F1-95E2-9DD22135ACD1}"/>
    <cellStyle name="Normal 45 4 6" xfId="7960" xr:uid="{23B129AC-C8B5-4BF9-850E-E186AA12B22A}"/>
    <cellStyle name="Normal 45 5" xfId="6756" xr:uid="{84D449EC-9051-4AAD-9456-CA51E2CA1635}"/>
    <cellStyle name="Normal 45 5 2" xfId="6757" xr:uid="{8DC0BAB8-1EC2-4829-84F9-AD4984A509CC}"/>
    <cellStyle name="Normal 45 5 2 2" xfId="7593" xr:uid="{95CA16C7-7676-4578-A791-9FAD1458A088}"/>
    <cellStyle name="Normal 45 5 2 2 2" xfId="9233" xr:uid="{16FCDD61-7043-4840-81E8-82BACA4FE871}"/>
    <cellStyle name="Normal 45 5 2 3" xfId="8403" xr:uid="{7D43CFF0-F5C5-466D-9DF4-8DADD9468678}"/>
    <cellStyle name="Normal 45 5 3" xfId="6758" xr:uid="{A5A4164B-A44C-4568-8E89-FBD8AF2B1BBE}"/>
    <cellStyle name="Normal 45 5 3 2" xfId="7594" xr:uid="{DAE9EC10-2B4E-45AE-B914-042B6ADE264A}"/>
    <cellStyle name="Normal 45 5 3 2 2" xfId="9234" xr:uid="{42654C3A-D4B5-4C9D-9C41-193271508A2C}"/>
    <cellStyle name="Normal 45 5 3 3" xfId="8404" xr:uid="{779EFD21-36CC-4810-9B0C-54A8021EE1CE}"/>
    <cellStyle name="Normal 45 5 4" xfId="6759" xr:uid="{307B9A84-DED0-4EA2-AB03-F280241CA4F1}"/>
    <cellStyle name="Normal 45 5 4 2" xfId="7595" xr:uid="{61CAD81B-3D6B-43D0-9F08-1AF484AFF17D}"/>
    <cellStyle name="Normal 45 5 4 2 2" xfId="9235" xr:uid="{3AE78C9F-17B7-4849-994B-DB9324BF1C83}"/>
    <cellStyle name="Normal 45 5 4 3" xfId="8405" xr:uid="{C9C6591B-40F0-41B1-A865-94683B92E91D}"/>
    <cellStyle name="Normal 45 5 5" xfId="7592" xr:uid="{468D9B47-6CBF-4427-93BA-656ABA37F03F}"/>
    <cellStyle name="Normal 45 5 5 2" xfId="9232" xr:uid="{7C6DE19E-7983-4A98-9CBC-771AA97FAD58}"/>
    <cellStyle name="Normal 45 5 6" xfId="8402" xr:uid="{7BF751CB-AD35-4310-9746-405F476BBFF0}"/>
    <cellStyle name="Normal 45 6" xfId="6760" xr:uid="{377C2036-3BA5-4897-A9DF-A0232ED4B235}"/>
    <cellStyle name="Normal 45 6 2" xfId="7596" xr:uid="{9676E69D-5324-405B-9676-B272DA8E5914}"/>
    <cellStyle name="Normal 45 6 2 2" xfId="9236" xr:uid="{F4C0C8CF-5654-44F6-8426-8F3366317CF4}"/>
    <cellStyle name="Normal 45 6 3" xfId="8406" xr:uid="{5D36E480-EC76-486B-A5E4-8CFBA5867455}"/>
    <cellStyle name="Normal 45 7" xfId="6761" xr:uid="{9C23A536-ADFE-41A4-A3D5-E389D35C0D90}"/>
    <cellStyle name="Normal 45 7 2" xfId="7597" xr:uid="{8A18521A-AD88-4C26-B9A3-5BFF1BB6CADD}"/>
    <cellStyle name="Normal 45 7 2 2" xfId="9237" xr:uid="{56E1CF19-7D47-47E5-9648-B9593B946ADD}"/>
    <cellStyle name="Normal 45 7 3" xfId="8407" xr:uid="{33D27252-9B45-4801-932C-4117CE8EC480}"/>
    <cellStyle name="Normal 45 8" xfId="6762" xr:uid="{2B294C03-8610-466B-B1D1-4AEC527E3002}"/>
    <cellStyle name="Normal 45 8 2" xfId="7598" xr:uid="{33B77154-D674-498E-881B-0C69E9F17151}"/>
    <cellStyle name="Normal 45 8 2 2" xfId="9238" xr:uid="{23B8CB35-55AF-407E-BCC5-8AE1A6C760C7}"/>
    <cellStyle name="Normal 45 8 3" xfId="8408" xr:uid="{058E7117-7977-432E-94AB-CFF801954CE0}"/>
    <cellStyle name="Normal 45 9" xfId="6763" xr:uid="{E43F84E6-2FD2-4AC8-B3C4-73AA4FB96719}"/>
    <cellStyle name="Normal 46" xfId="6764" xr:uid="{542030FC-2C19-4978-8BDA-938200143182}"/>
    <cellStyle name="Normal 46 2" xfId="6765" xr:uid="{855B2181-9CBF-4056-A412-64627423DC26}"/>
    <cellStyle name="Normal 46 2 2" xfId="7600" xr:uid="{7A7409B1-F6F5-4EF3-BC0C-2D101855D45E}"/>
    <cellStyle name="Normal 46 2 2 2" xfId="9240" xr:uid="{8808A97A-4787-45EC-88F2-12FAEC4C9135}"/>
    <cellStyle name="Normal 46 2 3" xfId="8410" xr:uid="{5F8F92A6-D757-4851-9B54-902EB13C3CC1}"/>
    <cellStyle name="Normal 46 3" xfId="7599" xr:uid="{7745D6F6-AA59-49EB-B620-ED8E2218C8AF}"/>
    <cellStyle name="Normal 46 3 2" xfId="9239" xr:uid="{3C0A90B1-F6A6-41C4-8D42-47AA28A51D2D}"/>
    <cellStyle name="Normal 46 4" xfId="8409" xr:uid="{43F33D7B-B05D-481A-A02B-A85E845B8A7A}"/>
    <cellStyle name="Normal 47" xfId="6766" xr:uid="{E3C142DA-7DFC-4CC1-94B0-91144A60B614}"/>
    <cellStyle name="Normal 47 2" xfId="6767" xr:uid="{BD5ABAD0-9244-4DA2-B105-103265D17A87}"/>
    <cellStyle name="Normal 47 2 2" xfId="7602" xr:uid="{8F26B7EC-3CC8-45E2-A740-395CC2251981}"/>
    <cellStyle name="Normal 47 2 2 2" xfId="9242" xr:uid="{D0ABA5A2-D1C5-4917-A357-232672AED729}"/>
    <cellStyle name="Normal 47 2 3" xfId="8412" xr:uid="{2227CE52-7D9C-41CC-92D3-3EAFEDEED364}"/>
    <cellStyle name="Normal 47 3" xfId="6768" xr:uid="{A3C34330-27B1-4871-A4C9-713A5498983F}"/>
    <cellStyle name="Normal 47 3 2" xfId="7603" xr:uid="{8171F9F7-E23B-44E6-82DD-E3E77AF22D6C}"/>
    <cellStyle name="Normal 47 3 2 2" xfId="9243" xr:uid="{226C7C9F-87A6-4C55-85ED-6E74341D2D02}"/>
    <cellStyle name="Normal 47 3 3" xfId="8413" xr:uid="{B38CABAF-B6E0-4EF4-B502-68CB4F7E7712}"/>
    <cellStyle name="Normal 47 4" xfId="6769" xr:uid="{A1E84376-51A4-43E7-8C50-8022BDFB7436}"/>
    <cellStyle name="Normal 47 4 2" xfId="7604" xr:uid="{DBB0C92D-637D-4D3E-BBAE-098581BDAABE}"/>
    <cellStyle name="Normal 47 4 2 2" xfId="9244" xr:uid="{7B1E7096-6093-495E-AC34-F46D72EE3713}"/>
    <cellStyle name="Normal 47 4 3" xfId="8414" xr:uid="{3CAE75FB-5978-4C4C-BA96-8F3363EDD46D}"/>
    <cellStyle name="Normal 47 5" xfId="6770" xr:uid="{A70CE6E5-32F5-4A30-870C-7F8CCBAFDF11}"/>
    <cellStyle name="Normal 47 5 2" xfId="7605" xr:uid="{230AA179-C1F6-437F-91A5-3FBA8507749B}"/>
    <cellStyle name="Normal 47 5 2 2" xfId="9245" xr:uid="{896BED0C-4F2F-4D5C-A7F5-2B561D5CF05B}"/>
    <cellStyle name="Normal 47 5 3" xfId="8415" xr:uid="{6BB1ABF2-FC99-48DC-BD53-2C1727DB45CE}"/>
    <cellStyle name="Normal 47 6" xfId="6771" xr:uid="{A3C5020E-46F1-4906-B4B6-1DA17D1A68E1}"/>
    <cellStyle name="Normal 47 6 2" xfId="7606" xr:uid="{A5FE287A-DA35-45AA-86A8-22999AC6A596}"/>
    <cellStyle name="Normal 47 6 2 2" xfId="9246" xr:uid="{0E9D38C3-9168-41AB-826C-21A51C2B0513}"/>
    <cellStyle name="Normal 47 6 3" xfId="8416" xr:uid="{90EA176C-C796-463C-83E9-15B8D76774CB}"/>
    <cellStyle name="Normal 47 7" xfId="7601" xr:uid="{55941BAB-EB50-4F44-825E-A76AB10B3D9E}"/>
    <cellStyle name="Normal 47 7 2" xfId="9241" xr:uid="{1314C701-880C-4228-83E4-6BB5AC23B3AB}"/>
    <cellStyle name="Normal 47 8" xfId="8411" xr:uid="{67B1204D-A3D8-4007-BDB8-28D4723267C9}"/>
    <cellStyle name="Normal 48" xfId="6772" xr:uid="{7612B872-A593-4542-9CCB-813E4C4A6209}"/>
    <cellStyle name="Normal 48 2" xfId="6773" xr:uid="{0A44C06D-484E-4F65-9FD2-4A50E20FDEB3}"/>
    <cellStyle name="Normal 48 2 2" xfId="7608" xr:uid="{7B481540-99CC-48AD-82E3-3D769932C80D}"/>
    <cellStyle name="Normal 48 2 2 2" xfId="9248" xr:uid="{1C76DD3D-64F6-4B04-A78B-2483FB146A3B}"/>
    <cellStyle name="Normal 48 2 3" xfId="8418" xr:uid="{72C0B482-182B-4859-9665-96D212710985}"/>
    <cellStyle name="Normal 48 3" xfId="6774" xr:uid="{FF0AA465-A907-428A-BD85-C98901984C5C}"/>
    <cellStyle name="Normal 48 3 2" xfId="7609" xr:uid="{1AA06B20-C9EB-4CB9-B583-B1D119AFDAE0}"/>
    <cellStyle name="Normal 48 3 2 2" xfId="9249" xr:uid="{6D9D6627-E171-4DCE-B9E5-FC6F356E1973}"/>
    <cellStyle name="Normal 48 3 3" xfId="8419" xr:uid="{E42C9567-AD50-4D63-B945-45D800A5210D}"/>
    <cellStyle name="Normal 48 4" xfId="6775" xr:uid="{F9D6C777-F423-4C36-B4A6-58E21F1A191C}"/>
    <cellStyle name="Normal 48 4 2" xfId="7610" xr:uid="{756BB98F-DB29-493C-BD49-00219891A732}"/>
    <cellStyle name="Normal 48 4 2 2" xfId="9250" xr:uid="{117E9A3E-693A-42D2-BE10-4D7B9F84E0F7}"/>
    <cellStyle name="Normal 48 4 3" xfId="8420" xr:uid="{B6D801A4-A997-42F3-8821-E64998CD3330}"/>
    <cellStyle name="Normal 48 5" xfId="6776" xr:uid="{75079EF7-14DE-4F6D-98FC-2B2A2A18CCB4}"/>
    <cellStyle name="Normal 48 5 2" xfId="7611" xr:uid="{7A18C616-10EE-4C19-B471-DB74E199AA0B}"/>
    <cellStyle name="Normal 48 5 2 2" xfId="9251" xr:uid="{871A246F-6037-4A77-B86C-7C85672F7DC4}"/>
    <cellStyle name="Normal 48 5 3" xfId="8421" xr:uid="{DFC8A287-8F48-44B1-85BA-16F802F686DE}"/>
    <cellStyle name="Normal 48 6" xfId="7607" xr:uid="{C6D751B0-038B-43DB-87F4-08DB4A98BBE3}"/>
    <cellStyle name="Normal 48 6 2" xfId="9247" xr:uid="{9E752A52-1C53-4588-867A-136E2698A4A4}"/>
    <cellStyle name="Normal 48 7" xfId="8417" xr:uid="{9569D838-3107-4C2B-A4BD-106BED897290}"/>
    <cellStyle name="Normal 49" xfId="6777" xr:uid="{D2C03C5A-0E34-4B5B-96C3-8D37D854696C}"/>
    <cellStyle name="Normal 49 2" xfId="6778" xr:uid="{505C234C-2C07-4E4E-B839-3F2D60C823E8}"/>
    <cellStyle name="Normal 49 2 2" xfId="7613" xr:uid="{1F0100DC-DB39-40B0-8213-31E7021988A8}"/>
    <cellStyle name="Normal 49 2 2 2" xfId="9253" xr:uid="{E4EF4EF7-6D9C-47D9-96FE-3A0F9A49F5E4}"/>
    <cellStyle name="Normal 49 2 3" xfId="8423" xr:uid="{316EB848-8F15-46CB-91AD-073BBACECFFB}"/>
    <cellStyle name="Normal 49 3" xfId="6779" xr:uid="{C7A8AB41-ED2E-4AA0-B4B3-45647449C47A}"/>
    <cellStyle name="Normal 49 3 2" xfId="7614" xr:uid="{049D2DFA-1E69-4E03-AEF1-2831FB91B2E1}"/>
    <cellStyle name="Normal 49 3 2 2" xfId="9254" xr:uid="{663A6A40-CE13-4766-B778-B941214EDA30}"/>
    <cellStyle name="Normal 49 3 3" xfId="8424" xr:uid="{0A948A0F-0570-4BBF-B953-B0671210565A}"/>
    <cellStyle name="Normal 49 4" xfId="7612" xr:uid="{085F62EB-A8A3-4A3D-AAB0-0EBC37ACBEFF}"/>
    <cellStyle name="Normal 49 4 2" xfId="9252" xr:uid="{2BFBD3E3-B6BA-445C-8CA5-6BDCBFA22452}"/>
    <cellStyle name="Normal 49 5" xfId="8422" xr:uid="{AC2E04A4-B5C2-4752-985A-E4BBD1A25BEF}"/>
    <cellStyle name="Normal 5" xfId="33" xr:uid="{ABDBD4E1-D076-46F4-AAF0-D3B01C3C65A6}"/>
    <cellStyle name="Normal 5 10" xfId="6128" xr:uid="{45319650-9A42-4DF5-8B05-074418A7EF6F}"/>
    <cellStyle name="Normal 5 11" xfId="6129" xr:uid="{AE739D69-D6D7-42B4-A92B-6629A16C57D3}"/>
    <cellStyle name="Normal 5 12" xfId="6130" xr:uid="{5BFD6FB4-5C0F-4512-B8F7-02A481332911}"/>
    <cellStyle name="Normal 5 13" xfId="6131" xr:uid="{92001F50-064E-4CE0-9BE2-92F2B4D1F8CC}"/>
    <cellStyle name="Normal 5 14" xfId="6132" xr:uid="{1314E043-44EE-4DCE-B97E-FBE3ACBB9214}"/>
    <cellStyle name="Normal 5 15" xfId="6133" xr:uid="{C16C442F-CBB0-4CF1-85DB-478FDF0E6477}"/>
    <cellStyle name="Normal 5 16" xfId="6134" xr:uid="{A0954FCE-214E-42ED-9B6B-4C2F366E920B}"/>
    <cellStyle name="Normal 5 17" xfId="6135" xr:uid="{4233607B-09A9-4791-963C-1D5ECFCC8256}"/>
    <cellStyle name="Normal 5 18" xfId="6136" xr:uid="{CF35701A-BECB-4566-80CF-FD16F1021FD4}"/>
    <cellStyle name="Normal 5 19" xfId="6137" xr:uid="{86F15754-C60A-4EBC-A7E0-5EFA1E7CAC8D}"/>
    <cellStyle name="Normal 5 2" xfId="34" xr:uid="{F6BE7C24-19FA-4CF6-9FAA-CF95CB12024C}"/>
    <cellStyle name="Normal 5 2 2" xfId="6138" xr:uid="{C9E2039D-9A42-49BE-A657-B1CA893BA665}"/>
    <cellStyle name="Normal 5 2 3" xfId="6780" xr:uid="{7C3286CA-1A76-47BB-AD92-037232BE807F}"/>
    <cellStyle name="Normal 5 2 3 2" xfId="7615" xr:uid="{C672F7B5-E118-4089-B9EE-28D3A99761D9}"/>
    <cellStyle name="Normal 5 2 3 2 2" xfId="9255" xr:uid="{18C44F13-BAE5-4A92-ABA8-446AD394D55F}"/>
    <cellStyle name="Normal 5 2 3 3" xfId="8425" xr:uid="{DE03B581-6D38-423C-8845-FD8CDA17FA81}"/>
    <cellStyle name="Normal 5 2 4" xfId="6781" xr:uid="{8811C2A2-2723-438E-AB4B-8972CA3A831D}"/>
    <cellStyle name="Normal 5 2 4 2" xfId="7616" xr:uid="{5EFD9B58-AA1E-43BB-9E8D-19A4A9BF999E}"/>
    <cellStyle name="Normal 5 2 4 2 2" xfId="9256" xr:uid="{8082C48B-81E5-42F8-8BF4-4435B973622E}"/>
    <cellStyle name="Normal 5 2 4 3" xfId="8426" xr:uid="{19091EE8-821B-467A-9256-403C72FCC4A9}"/>
    <cellStyle name="Normal 5 2 5" xfId="6447" xr:uid="{8190377C-46F0-42BD-863A-056FDA6BA8F7}"/>
    <cellStyle name="Normal 5 2 5 2" xfId="7617" xr:uid="{E1EF358E-867A-44FC-956D-1B006C77A3B4}"/>
    <cellStyle name="Normal 5 2 5 2 2" xfId="9257" xr:uid="{F4F78DC8-6436-4311-9FC4-91D7711EC6AA}"/>
    <cellStyle name="Normal 5 2 5 3" xfId="8154" xr:uid="{082BFE9C-32B6-4841-98D7-6471756BC38C}"/>
    <cellStyle name="Normal 5 2 6" xfId="7118" xr:uid="{09DF8B27-79AD-4BFD-99F5-8A1499FA3033}"/>
    <cellStyle name="Normal 5 2 6 2" xfId="8758" xr:uid="{9F46C51A-4C3E-496F-A555-8D163E13DB43}"/>
    <cellStyle name="Normal 5 2 7" xfId="7763" xr:uid="{1833CDF6-446F-4C54-82EE-90DDC76BAA9E}"/>
    <cellStyle name="Normal 5 2_1_solis_MK Nr 595 " xfId="6139" xr:uid="{0D7BA49C-9B29-44CC-96AD-44523C19FB12}"/>
    <cellStyle name="Normal 5 20" xfId="6140" xr:uid="{BB071982-513B-4814-92EF-09D0C1EAE878}"/>
    <cellStyle name="Normal 5 21" xfId="6141" xr:uid="{A3737021-BFD1-4AEC-8D31-ED1ADD254B1F}"/>
    <cellStyle name="Normal 5 22" xfId="6142" xr:uid="{4DB7A89B-8D9A-4502-8560-090F758A9B29}"/>
    <cellStyle name="Normal 5 23" xfId="6143" xr:uid="{8F205DE3-C314-4F59-9577-4C0C26B41331}"/>
    <cellStyle name="Normal 5 24" xfId="6144" xr:uid="{29AFAB10-1BC0-4420-B2D6-97CA20526028}"/>
    <cellStyle name="Normal 5 25" xfId="6145" xr:uid="{7B482B5A-19CE-4D5A-A403-01FBE41E59DC}"/>
    <cellStyle name="Normal 5 26" xfId="6146" xr:uid="{95ECEB8D-51D1-4DB0-9088-58FD44F6CE9B}"/>
    <cellStyle name="Normal 5 27" xfId="6147" xr:uid="{D0FA4A6D-C8AF-4DBA-9918-43EAF0074732}"/>
    <cellStyle name="Normal 5 28" xfId="6148" xr:uid="{F92D18A7-9221-456D-8464-AF47E2A507DE}"/>
    <cellStyle name="Normal 5 29" xfId="6149" xr:uid="{759880EB-92AA-4B8F-8EA3-51C5CBE6CBA6}"/>
    <cellStyle name="Normal 5 3" xfId="44" xr:uid="{F651D29D-6928-4D89-8C0E-CD643B2A4F79}"/>
    <cellStyle name="Normal 5 3 2" xfId="6150" xr:uid="{2FCFBDD8-236D-43DE-9FE3-8A3096D049DE}"/>
    <cellStyle name="Normal 5 3 3" xfId="19708" xr:uid="{C0C992AD-9401-4169-8222-8A0FEECE2B1F}"/>
    <cellStyle name="Normal 5 30" xfId="6151" xr:uid="{D4C04179-1289-4CF0-9827-45D743590966}"/>
    <cellStyle name="Normal 5 31" xfId="6152" xr:uid="{7B030BF3-F774-4237-B330-B50E5DF454DE}"/>
    <cellStyle name="Normal 5 32" xfId="6153" xr:uid="{213D5775-21B1-474A-B90A-73DD55DE25D4}"/>
    <cellStyle name="Normal 5 33" xfId="6154" xr:uid="{58C2483D-741C-41D4-BAEE-71F64942E699}"/>
    <cellStyle name="Normal 5 34" xfId="6155" xr:uid="{312A22D6-7688-4C8D-A66D-44F14489E6C9}"/>
    <cellStyle name="Normal 5 35" xfId="6156" xr:uid="{66DD8542-D828-48A2-957F-9E8411B60507}"/>
    <cellStyle name="Normal 5 36" xfId="6157" xr:uid="{9642FF30-D30C-4B09-9789-3C35D52B2492}"/>
    <cellStyle name="Normal 5 37" xfId="6158" xr:uid="{40B09AFF-EC5F-42A9-A0E4-92615A0D7C40}"/>
    <cellStyle name="Normal 5 38" xfId="6159" xr:uid="{41508805-FDC8-45F9-A3E9-FBB524E8D1D5}"/>
    <cellStyle name="Normal 5 39" xfId="6160" xr:uid="{AE37656E-C8B7-410D-AB6F-3CC7BD19E16B}"/>
    <cellStyle name="Normal 5 4" xfId="6161" xr:uid="{20DCC5BC-1318-48AB-9C68-40A3DB67EC8A}"/>
    <cellStyle name="Normal 5 40" xfId="6162" xr:uid="{17A28A27-655B-4912-BC8A-A2126883FD36}"/>
    <cellStyle name="Normal 5 41" xfId="6163" xr:uid="{0DE6FF25-6630-42D3-9C0A-27B740A49B5C}"/>
    <cellStyle name="Normal 5 42" xfId="6164" xr:uid="{861DF091-8E67-481F-86CF-58871AA9376D}"/>
    <cellStyle name="Normal 5 43" xfId="6165" xr:uid="{AB5C2EB2-2CD9-49CA-A806-435DFB44DB5D}"/>
    <cellStyle name="Normal 5 44" xfId="6166" xr:uid="{F07A13A2-5A9D-4950-B50D-081B712EB2EC}"/>
    <cellStyle name="Normal 5 45" xfId="6167" xr:uid="{F681903C-62A7-4A12-AA83-C154C8B50A97}"/>
    <cellStyle name="Normal 5 46" xfId="6168" xr:uid="{63803937-BC2C-4384-8DB1-187B41663A1B}"/>
    <cellStyle name="Normal 5 47" xfId="6169" xr:uid="{5454A776-DB56-44F0-A87C-B240982DE3C8}"/>
    <cellStyle name="Normal 5 48" xfId="6170" xr:uid="{FEEF95D7-C2AB-4B42-B7F6-6A4881102D9C}"/>
    <cellStyle name="Normal 5 49" xfId="6171" xr:uid="{AE96C551-664E-44ED-AD05-FA22D5F9749E}"/>
    <cellStyle name="Normal 5 5" xfId="6172" xr:uid="{92DB2CDF-3C46-428C-A915-D0B912782C52}"/>
    <cellStyle name="Normal 5 50" xfId="6173" xr:uid="{351E4011-1CE6-4F9A-AD17-3739EB0F3038}"/>
    <cellStyle name="Normal 5 51" xfId="6174" xr:uid="{73DF3468-E87D-452A-9EA3-2B5AB71C7347}"/>
    <cellStyle name="Normal 5 52" xfId="6175" xr:uid="{A2FD2561-E1A8-4FA7-971A-7024901AA8A3}"/>
    <cellStyle name="Normal 5 53" xfId="6176" xr:uid="{4697F1D3-0FE5-45B2-B4CE-344E52DA94FF}"/>
    <cellStyle name="Normal 5 54" xfId="6965" xr:uid="{FD9370BB-9D1B-4233-9C25-0697BAC79FD1}"/>
    <cellStyle name="Normal 5 54 2" xfId="8604" xr:uid="{D3F0C45B-9B8B-45C9-B6E7-43B5822B7F5F}"/>
    <cellStyle name="Normal 5 55" xfId="19494" xr:uid="{7746C1CB-9F61-4FC8-AB03-E765F2D19B0A}"/>
    <cellStyle name="Normal 5 56" xfId="19495" xr:uid="{C4CA646D-4EB2-4E4A-9990-7AD1A921E2E2}"/>
    <cellStyle name="Normal 5 57" xfId="19502" xr:uid="{27FEF1DC-83AA-4D6A-A50B-2852A875871F}"/>
    <cellStyle name="Normal 5 58" xfId="19493" xr:uid="{D78ACFD1-F901-420B-A4B9-E1E8393D4C0B}"/>
    <cellStyle name="Normal 5 6" xfId="6177" xr:uid="{AC4A0758-3985-4B39-B47A-24AB06791BC6}"/>
    <cellStyle name="Normal 5 7" xfId="6178" xr:uid="{ADF2B308-BB22-4D78-9A4B-FB1916186D40}"/>
    <cellStyle name="Normal 5 8" xfId="6179" xr:uid="{1571DD67-85F6-4B82-AE18-B64E962B5548}"/>
    <cellStyle name="Normal 5 9" xfId="6180" xr:uid="{8DBFF490-271C-4982-9CF5-345930FC24E4}"/>
    <cellStyle name="Normal 50" xfId="6782" xr:uid="{4A877269-ACBD-4FD8-8993-93AFA6532661}"/>
    <cellStyle name="Normal 50 2" xfId="6181" xr:uid="{69BBCCD5-00F2-4DD6-906D-7A55061C0F41}"/>
    <cellStyle name="Normal 50 2 2" xfId="6783" xr:uid="{8783182B-8E6F-4926-B0E3-CFDA2FEEA311}"/>
    <cellStyle name="Normal 50 2 2 2" xfId="7618" xr:uid="{27C3DEAF-3630-49CF-8E3C-BB8E9888CB46}"/>
    <cellStyle name="Normal 50 2 2 2 2" xfId="9258" xr:uid="{E9F15E1C-14E9-43B7-B4FD-D32B4330902F}"/>
    <cellStyle name="Normal 50 2 2 3" xfId="8427" xr:uid="{7131806A-7530-4B1E-9BA4-C36A6A88BB7A}"/>
    <cellStyle name="Normal 50 2 3" xfId="6784" xr:uid="{1D78766C-E6D5-49EC-A154-B72C9F0C5534}"/>
    <cellStyle name="Normal 50 2 3 2" xfId="7619" xr:uid="{CA4FB257-6D55-4911-99CB-E5BEF526BE1F}"/>
    <cellStyle name="Normal 50 2 3 2 2" xfId="9259" xr:uid="{5ED936DA-70B9-45F4-A39C-5C792F7A372C}"/>
    <cellStyle name="Normal 50 2 3 3" xfId="8428" xr:uid="{150E5A6F-BED6-4B4F-B0E3-BDF6D548C384}"/>
    <cellStyle name="Normal 50 2 4" xfId="6448" xr:uid="{3D334917-4B9F-4F49-9FDD-3FC632DBB6AC}"/>
    <cellStyle name="Normal 50 2 4 2" xfId="7620" xr:uid="{7C6F70B4-E3FF-4A7C-8412-7EEF7FFED700}"/>
    <cellStyle name="Normal 50 2 4 2 2" xfId="9260" xr:uid="{03F9DB42-CD4B-46ED-B943-9AF3668CE9E4}"/>
    <cellStyle name="Normal 50 2 4 3" xfId="8155" xr:uid="{BDF8D7AD-589D-41D1-A77E-A1C3192BDFE2}"/>
    <cellStyle name="Normal 50 2 5" xfId="7119" xr:uid="{7D05968E-DEF2-48A0-83EC-A6A8E619A1FF}"/>
    <cellStyle name="Normal 50 2 5 2" xfId="8759" xr:uid="{38DF5204-77F6-43EF-B800-184C14451EA9}"/>
    <cellStyle name="Normal 50 2 6" xfId="7961" xr:uid="{0939859B-1F7F-4DEE-A119-5F24B7C2C321}"/>
    <cellStyle name="Normal 50 3" xfId="6182" xr:uid="{C3CD98B6-45E1-4BF1-9C7C-FAB8438AC80A}"/>
    <cellStyle name="Normal 50 3 2" xfId="6785" xr:uid="{39848353-40B1-4F47-8369-219AF95B2A76}"/>
    <cellStyle name="Normal 50 3 2 2" xfId="7621" xr:uid="{31C37EA1-FE88-44E1-9167-8301B9121DFF}"/>
    <cellStyle name="Normal 50 3 2 2 2" xfId="9261" xr:uid="{F9D324E7-0ED9-403D-AF5F-949B376F689E}"/>
    <cellStyle name="Normal 50 3 2 3" xfId="8429" xr:uid="{8DEF537B-60A0-4B9D-9B68-E74D16040789}"/>
    <cellStyle name="Normal 50 3 3" xfId="6786" xr:uid="{8E113C0E-66B9-4139-91D2-1AF9E04EA195}"/>
    <cellStyle name="Normal 50 3 3 2" xfId="7622" xr:uid="{4B7B3819-84B8-4DC1-ABD8-D94C585D2A0B}"/>
    <cellStyle name="Normal 50 3 3 2 2" xfId="9262" xr:uid="{88053E89-70CF-4C24-B191-95CF252BAF87}"/>
    <cellStyle name="Normal 50 3 3 3" xfId="8430" xr:uid="{8564BA73-9B72-42D1-92ED-F34B3477758E}"/>
    <cellStyle name="Normal 50 3 4" xfId="6449" xr:uid="{21577B3F-429E-4087-ADD3-8B04833DEB49}"/>
    <cellStyle name="Normal 50 3 4 2" xfId="7623" xr:uid="{068048C0-9D8C-4C0A-BAE3-1D607E746D12}"/>
    <cellStyle name="Normal 50 3 4 2 2" xfId="9263" xr:uid="{52C63431-9E4D-4EAA-B5E7-D9DF7AC37DED}"/>
    <cellStyle name="Normal 50 3 4 3" xfId="8156" xr:uid="{E6D72D36-F0AA-4DD6-9D01-FFB256C8B903}"/>
    <cellStyle name="Normal 50 3 5" xfId="7120" xr:uid="{ACC48521-C005-4871-BC3D-06FC9A57A728}"/>
    <cellStyle name="Normal 50 3 5 2" xfId="8760" xr:uid="{1826D15C-1B1D-4418-9411-00507725A9A5}"/>
    <cellStyle name="Normal 50 3 6" xfId="7962" xr:uid="{4229D287-489E-40CF-B7AA-4091008E4718}"/>
    <cellStyle name="Normal 51" xfId="28" xr:uid="{7882E20B-A1DF-4409-8AD0-539FDC5A6A60}"/>
    <cellStyle name="Normal 51 2" xfId="6183" xr:uid="{119A8106-5367-48F5-8ECD-2A3A7812DEF5}"/>
    <cellStyle name="Normal 51 2 2" xfId="6787" xr:uid="{766B26A4-780E-4E26-9A58-EF3A24527328}"/>
    <cellStyle name="Normal 51 2 2 2" xfId="7625" xr:uid="{6B375AAB-B013-474B-9060-FA4BC16DEC34}"/>
    <cellStyle name="Normal 51 2 2 2 2" xfId="9265" xr:uid="{06E9740B-7B8E-4E97-A33A-997B1FF370EC}"/>
    <cellStyle name="Normal 51 2 2 3" xfId="8432" xr:uid="{AE58DD6A-4C37-4C4F-8E52-C2715A75C6EC}"/>
    <cellStyle name="Normal 51 2 3" xfId="6788" xr:uid="{712FC076-6A77-40DD-98EA-17B327D3BA15}"/>
    <cellStyle name="Normal 51 2 3 2" xfId="7626" xr:uid="{DDC77FFF-7407-43E4-8C09-0C80A0649B23}"/>
    <cellStyle name="Normal 51 2 3 2 2" xfId="9266" xr:uid="{61C7B089-0484-4DC5-8B81-3D769AF368DD}"/>
    <cellStyle name="Normal 51 2 3 3" xfId="8433" xr:uid="{D7027FFB-918A-4165-959C-EE00075EDDA2}"/>
    <cellStyle name="Normal 51 2 4" xfId="6450" xr:uid="{09787561-6EC6-425F-BBF7-C264795D6CAD}"/>
    <cellStyle name="Normal 51 2 4 2" xfId="7627" xr:uid="{AFC7532E-0718-42A0-89E5-C63CB020A757}"/>
    <cellStyle name="Normal 51 2 4 2 2" xfId="9267" xr:uid="{44AF98EB-912C-47D7-B154-ECDC39E1A1A8}"/>
    <cellStyle name="Normal 51 2 4 3" xfId="8157" xr:uid="{16831BF2-78B7-402D-94AB-C54F138769A8}"/>
    <cellStyle name="Normal 51 2 5" xfId="7121" xr:uid="{8CA7C795-A18A-4EF3-8F9B-DB12A1AE0758}"/>
    <cellStyle name="Normal 51 2 5 2" xfId="8761" xr:uid="{182CCEB1-E009-4578-A61C-9AFDEFA4FD11}"/>
    <cellStyle name="Normal 51 2 6" xfId="7963" xr:uid="{0E66A38B-1D66-4409-BF9F-8A702A6D9DD8}"/>
    <cellStyle name="Normal 51 3" xfId="6184" xr:uid="{65D9593F-FD17-4BBE-9788-C75C020A6882}"/>
    <cellStyle name="Normal 51 3 2" xfId="6789" xr:uid="{E9024698-5405-4627-9EED-8FDC4BD54DD5}"/>
    <cellStyle name="Normal 51 3 2 2" xfId="7628" xr:uid="{2526E065-EEE5-4AB9-A9B9-096B09424214}"/>
    <cellStyle name="Normal 51 3 2 2 2" xfId="9268" xr:uid="{B5A838EF-EBA4-4F01-8C7C-D4FB3797C05B}"/>
    <cellStyle name="Normal 51 3 2 3" xfId="8434" xr:uid="{F9BF8704-8656-46CF-8E9D-FE23EBAD4450}"/>
    <cellStyle name="Normal 51 3 3" xfId="6790" xr:uid="{4DE8F196-AB77-408F-B154-227871938BE0}"/>
    <cellStyle name="Normal 51 3 3 2" xfId="7629" xr:uid="{3F59D6D9-C89B-4809-9F82-4F2A6F16E316}"/>
    <cellStyle name="Normal 51 3 3 2 2" xfId="9269" xr:uid="{1FB78DB2-7F20-42EE-B00E-0A36B4D9D437}"/>
    <cellStyle name="Normal 51 3 3 3" xfId="8435" xr:uid="{83937E79-B154-4449-95C2-D901892AA02D}"/>
    <cellStyle name="Normal 51 3 4" xfId="6451" xr:uid="{19BB8924-0965-4D42-A555-CED5057BCE1C}"/>
    <cellStyle name="Normal 51 3 4 2" xfId="7630" xr:uid="{F387B3F1-0C75-43AB-B739-F1677C275F77}"/>
    <cellStyle name="Normal 51 3 4 2 2" xfId="9270" xr:uid="{F0D3311D-E7D6-4D38-AFA2-240A74274147}"/>
    <cellStyle name="Normal 51 3 4 3" xfId="8158" xr:uid="{A4DE1AAB-5ABF-4EDF-B901-E25C71035BF6}"/>
    <cellStyle name="Normal 51 3 5" xfId="7122" xr:uid="{5AAA1673-4738-403F-81AF-783994B99846}"/>
    <cellStyle name="Normal 51 3 5 2" xfId="8762" xr:uid="{3D42F597-7FFA-492F-B532-E2C63CCEF6E7}"/>
    <cellStyle name="Normal 51 3 6" xfId="7964" xr:uid="{EF727442-EA90-47EF-89FD-94F74FD473BF}"/>
    <cellStyle name="Normal 51 4" xfId="7624" xr:uid="{FF25BB6E-7369-42C7-BAF5-12964A96496C}"/>
    <cellStyle name="Normal 51 4 2" xfId="9264" xr:uid="{3122835A-B836-4627-A3F6-ED0932C69307}"/>
    <cellStyle name="Normal 51 5" xfId="8431" xr:uid="{3533D47B-C710-494D-995F-884BDCA16AF2}"/>
    <cellStyle name="Normal 52" xfId="6791" xr:uid="{8EA41A57-DF12-4704-979B-F6F46046A8AF}"/>
    <cellStyle name="Normal 52 2" xfId="7631" xr:uid="{BEB7CCAE-E84E-4178-BDC6-4A652B9C1B9E}"/>
    <cellStyle name="Normal 52 2 2" xfId="9271" xr:uid="{72DB7309-81B2-45D8-AA3B-0C31F34DC612}"/>
    <cellStyle name="Normal 52 3" xfId="8436" xr:uid="{57F9C393-5E45-48A1-8C9E-91C1F3A74C95}"/>
    <cellStyle name="Normal 53" xfId="6792" xr:uid="{ADF484D0-C81F-4E6E-9406-FBFFCDB29C3C}"/>
    <cellStyle name="Normal 53 2" xfId="7632" xr:uid="{5E5175EC-F2E4-4239-931E-207F714EBE82}"/>
    <cellStyle name="Normal 53 2 2" xfId="9272" xr:uid="{803B4A07-A133-4710-8EC7-31BB5203B863}"/>
    <cellStyle name="Normal 53 3" xfId="8437" xr:uid="{166C512E-4E23-4DB8-BA0C-2C9FCB592C61}"/>
    <cellStyle name="Normal 54" xfId="6793" xr:uid="{796310AC-465B-482F-BDCE-AF4826CA16E3}"/>
    <cellStyle name="Normal 54 2" xfId="7633" xr:uid="{B4D00612-1793-4FB5-ADA3-E77D26B89218}"/>
    <cellStyle name="Normal 54 2 2" xfId="9273" xr:uid="{48EBF814-9BCF-4818-B2C2-71426B2A7E83}"/>
    <cellStyle name="Normal 54 3" xfId="8438" xr:uid="{218B0849-D0BB-43F6-AA5D-DC141588DCC8}"/>
    <cellStyle name="Normal 55" xfId="6794" xr:uid="{A1006DC8-D7E2-4625-8FEF-46D3CA43751E}"/>
    <cellStyle name="Normal 56" xfId="6795" xr:uid="{1491E421-048A-4FDD-9445-5A50B411E0A3}"/>
    <cellStyle name="Normal 56 2" xfId="7634" xr:uid="{8470ED15-25CF-49A5-8E45-05EB55E06637}"/>
    <cellStyle name="Normal 56 2 2" xfId="9274" xr:uid="{2609E10A-E3B0-4783-8BC3-9D12DB44DA4F}"/>
    <cellStyle name="Normal 56 3" xfId="8439" xr:uid="{C107046A-5CC2-4B18-B008-3D9884DB3787}"/>
    <cellStyle name="Normal 57" xfId="6796" xr:uid="{9F29B95B-6811-494A-B0BB-B2401D0399B1}"/>
    <cellStyle name="Normal 57 2" xfId="7635" xr:uid="{74647007-F382-4387-86E7-F23160C6EB2B}"/>
    <cellStyle name="Normal 57 2 2" xfId="9275" xr:uid="{E900D2FB-D9BA-4462-ADDF-0FE26D9746CA}"/>
    <cellStyle name="Normal 57 3" xfId="8440" xr:uid="{4E88B359-4D0E-4BA8-8A46-4403B867D254}"/>
    <cellStyle name="Normal 58" xfId="6797" xr:uid="{18C68844-C9A9-4B5E-83B2-CD6F4C2E76E6}"/>
    <cellStyle name="Normal 58 2" xfId="7636" xr:uid="{51DEDECD-2945-4BC0-B2BA-D5B13E7165D6}"/>
    <cellStyle name="Normal 58 2 2" xfId="9276" xr:uid="{75D3E189-E7A9-4B3C-97FC-C7B2C26146A0}"/>
    <cellStyle name="Normal 58 3" xfId="8441" xr:uid="{BCF44585-305F-4C8A-94E6-6F03B15E153B}"/>
    <cellStyle name="Normal 59" xfId="6338" xr:uid="{89B9B45B-3F54-4AFE-9AF6-1891B9B1B4FA}"/>
    <cellStyle name="Normal 59 2" xfId="7637" xr:uid="{84570177-F50A-49B2-B803-A8DA4E8E55C1}"/>
    <cellStyle name="Normal 59 2 2" xfId="9277" xr:uid="{19C2487B-4863-49EC-BA0F-B7928A12BB19}"/>
    <cellStyle name="Normal 59 3" xfId="8045" xr:uid="{6D56FFB0-FFF8-4A85-87C8-06EF52F9A743}"/>
    <cellStyle name="Normal 6" xfId="37" xr:uid="{11ACBC39-BD9C-4628-8D2B-34918B32BB75}"/>
    <cellStyle name="Normal 6 10" xfId="19404" xr:uid="{DE9CD2D2-401F-4294-BF93-78DD52CE39C8}"/>
    <cellStyle name="Normal 6 2" xfId="6185" xr:uid="{AD8F5C4A-232E-403C-B1A2-0A17E4319071}"/>
    <cellStyle name="Normal 6 2 2" xfId="6798" xr:uid="{F06CE032-5329-4F0C-86E1-429F004D3E8B}"/>
    <cellStyle name="Normal 6 2 2 2" xfId="7638" xr:uid="{7FB2FD0E-AA91-4708-A665-7C24D2074B52}"/>
    <cellStyle name="Normal 6 2 2 2 2" xfId="9278" xr:uid="{692EA68F-BE8D-42C7-8591-088706DE5066}"/>
    <cellStyle name="Normal 6 2 2 3" xfId="8442" xr:uid="{79194699-28E5-4226-8B3B-D683E4BAA397}"/>
    <cellStyle name="Normal 6 2 3" xfId="6799" xr:uid="{24E180BE-696B-452F-BA68-AE3760AF6A68}"/>
    <cellStyle name="Normal 6 2 3 2" xfId="7639" xr:uid="{FE0DF421-AB28-47EC-8AA8-7AEFDCED26ED}"/>
    <cellStyle name="Normal 6 2 3 2 2" xfId="9279" xr:uid="{EA4EB830-D9F0-4DDA-A7FF-270BBF18D3BC}"/>
    <cellStyle name="Normal 6 2 3 3" xfId="8443" xr:uid="{FD2A4C09-B137-4542-9192-C5336062E709}"/>
    <cellStyle name="Normal 6 2 4" xfId="6453" xr:uid="{822C7BEA-79EE-40AF-B266-39AC2D2EA71F}"/>
    <cellStyle name="Normal 6 2 4 2" xfId="7640" xr:uid="{444B55A3-FAFA-4940-B2F6-87FAEBAB5E5F}"/>
    <cellStyle name="Normal 6 2 4 2 2" xfId="9280" xr:uid="{AEB6CAF4-0469-4805-9972-01CC4B190E77}"/>
    <cellStyle name="Normal 6 2 4 3" xfId="8160" xr:uid="{5BC89A46-E746-4AFD-ACC9-1E38449891DE}"/>
    <cellStyle name="Normal 6 2 5" xfId="7123" xr:uid="{A9C6B025-78D6-4D8D-A4CD-07FA2D6C115E}"/>
    <cellStyle name="Normal 6 2 5 2" xfId="8763" xr:uid="{1CB8988B-6C13-4A75-B2A6-B4C77749ED08}"/>
    <cellStyle name="Normal 6 2 6" xfId="7965" xr:uid="{C981F831-C9D7-4F5E-AECD-84CC2452E18E}"/>
    <cellStyle name="Normal 6 3" xfId="6186" xr:uid="{88378157-1EC6-407D-A501-3AA7AF732B77}"/>
    <cellStyle name="Normal 6 4" xfId="6187" xr:uid="{129F6164-C839-4989-9919-B21BCA70ACC5}"/>
    <cellStyle name="Normal 6 5" xfId="6800" xr:uid="{94271FE5-599C-40F2-BDE6-5AC14B3905AF}"/>
    <cellStyle name="Normal 6 5 2" xfId="7641" xr:uid="{8B152542-FFE2-4193-992A-226C0D89F9A2}"/>
    <cellStyle name="Normal 6 5 2 2" xfId="9281" xr:uid="{3A54BF9B-6D1B-4C3D-8149-76447E965AE0}"/>
    <cellStyle name="Normal 6 5 3" xfId="8444" xr:uid="{C6BDFB18-D776-4664-8530-0925C693AD7F}"/>
    <cellStyle name="Normal 6 6" xfId="6801" xr:uid="{BC17238F-C4DF-451E-AB58-AB5954D2E383}"/>
    <cellStyle name="Normal 6 6 2" xfId="7642" xr:uid="{0762A364-E516-4866-8F40-2C1A32D01C4B}"/>
    <cellStyle name="Normal 6 6 2 2" xfId="9282" xr:uid="{08F3DF81-D3E0-4E93-A4A6-39FF6041E5F9}"/>
    <cellStyle name="Normal 6 6 3" xfId="8445" xr:uid="{388EAC78-2BC7-4C08-9622-4292AD7996C5}"/>
    <cellStyle name="Normal 6 7" xfId="6452" xr:uid="{264A6954-F6A5-4646-B9BC-8B26ED6882E0}"/>
    <cellStyle name="Normal 6 7 2" xfId="7643" xr:uid="{20074503-04F5-4CCF-B45A-DABC4D661608}"/>
    <cellStyle name="Normal 6 7 2 2" xfId="9283" xr:uid="{03BEA4D1-9D5E-4EF6-9FF0-BB0555B736AC}"/>
    <cellStyle name="Normal 6 7 3" xfId="8159" xr:uid="{5F25AF6B-274E-4500-A7AE-2E1B58456E56}"/>
    <cellStyle name="Normal 6 8" xfId="6963" xr:uid="{FC25638A-9479-4459-9AB5-305AA6EA661E}"/>
    <cellStyle name="Normal 6 8 2" xfId="8602" xr:uid="{D37F389D-2D14-4010-A3EC-F5473B2947D9}"/>
    <cellStyle name="Normal 6 9" xfId="7764" xr:uid="{356340F2-13E7-47BF-B1CF-9FB5C9F695CD}"/>
    <cellStyle name="Normal 6_1_solis_MK Nr 595 " xfId="6188" xr:uid="{BFEAD77F-68A9-444B-9A95-0631E397B419}"/>
    <cellStyle name="Normal 60" xfId="6939" xr:uid="{21A5F203-D124-4F18-AA35-3A0C602A1188}"/>
    <cellStyle name="Normal 60 2" xfId="6189" xr:uid="{B1D12120-63CE-4E10-BA24-CF0763994AFE}"/>
    <cellStyle name="Normal 60 2 2" xfId="6802" xr:uid="{D76C8D52-3358-4282-9772-0CF29D6C438F}"/>
    <cellStyle name="Normal 60 2 2 2" xfId="7644" xr:uid="{A215DF47-E989-40E1-998D-A4A842F9461D}"/>
    <cellStyle name="Normal 60 2 2 2 2" xfId="9284" xr:uid="{E6143740-59C2-4533-915D-42A30973756C}"/>
    <cellStyle name="Normal 60 2 2 3" xfId="8446" xr:uid="{32D73D35-2A56-455C-B870-A2385C85A210}"/>
    <cellStyle name="Normal 60 2 3" xfId="6803" xr:uid="{4D76BF30-A207-4BD9-B955-CB65BCEBA528}"/>
    <cellStyle name="Normal 60 2 3 2" xfId="7645" xr:uid="{A3B67713-1C97-49BD-99F3-422CA27008BF}"/>
    <cellStyle name="Normal 60 2 3 2 2" xfId="9285" xr:uid="{9EE0342C-1E96-475C-BBDD-EF25F274E552}"/>
    <cellStyle name="Normal 60 2 3 3" xfId="8447" xr:uid="{A62F6576-610C-4F25-BD2F-5457B8E0AAF9}"/>
    <cellStyle name="Normal 60 2 4" xfId="6454" xr:uid="{7D4EF31A-416A-42FE-A240-85A84064BE88}"/>
    <cellStyle name="Normal 60 2 4 2" xfId="7646" xr:uid="{65AB138B-1961-4686-B193-0EFBD98ECC53}"/>
    <cellStyle name="Normal 60 2 4 2 2" xfId="9286" xr:uid="{C2CC7732-5FC1-43BD-AAF2-D189FF211B59}"/>
    <cellStyle name="Normal 60 2 4 3" xfId="8161" xr:uid="{27547657-C37D-45AC-8F5C-21B9606D12C1}"/>
    <cellStyle name="Normal 60 2 5" xfId="7124" xr:uid="{B72364F8-9CC7-407E-8D70-EF12E8D1344C}"/>
    <cellStyle name="Normal 60 2 5 2" xfId="8764" xr:uid="{75409EDB-F84F-4148-9F4C-CFA70D71A97D}"/>
    <cellStyle name="Normal 60 2 6" xfId="7966" xr:uid="{2DFA9F91-81C7-4C4C-876E-114E2635ADD3}"/>
    <cellStyle name="Normal 60 3" xfId="18" xr:uid="{4E08CD79-6A37-4A88-A537-62B15AF164F0}"/>
    <cellStyle name="Normal 60 4" xfId="7737" xr:uid="{D671A930-3B23-4D24-9254-E66CF9DB29F3}"/>
    <cellStyle name="Normal 60 4 2" xfId="9377" xr:uid="{395DBCDE-399C-4535-849B-DE9F04E12543}"/>
    <cellStyle name="Normal 60 5" xfId="8578" xr:uid="{5405BA86-BA67-45E3-9E76-FAE6BA8C5F23}"/>
    <cellStyle name="Normal 61" xfId="6941" xr:uid="{A7C38C4C-72CC-4959-B639-62A505CBF0CC}"/>
    <cellStyle name="Normal 61 2" xfId="6959" xr:uid="{385E5611-882B-4128-AAED-019EC49DE3EE}"/>
    <cellStyle name="Normal 61 2 2" xfId="7753" xr:uid="{B82788DB-4F56-4D78-9787-35F1BAE41FE8}"/>
    <cellStyle name="Normal 61 2 2 2" xfId="9390" xr:uid="{993E2E78-01AD-46A4-8FF3-3295ADDF483C}"/>
    <cellStyle name="Normal 61 2 3" xfId="7762" xr:uid="{C8D336FB-5520-4C53-8107-65B386AC1C1D}"/>
    <cellStyle name="Normal 61 2 3 2" xfId="9399" xr:uid="{53933298-D75D-480A-8244-7C3055145DFA}"/>
    <cellStyle name="Normal 61 2 4" xfId="8598" xr:uid="{DD6EAC49-C8C1-4A3F-8FBE-5E18173FA8C3}"/>
    <cellStyle name="Normal 61 3" xfId="7739" xr:uid="{8F0B3589-5CD2-4BE8-9EFB-BED182D4BC90}"/>
    <cellStyle name="Normal 61 3 2" xfId="9379" xr:uid="{60B9B4BE-76A4-471D-8A31-1788CAE056DA}"/>
    <cellStyle name="Normal 61 4" xfId="8580" xr:uid="{E9FD0759-2DE5-4669-BD5C-5C3CAD8BA597}"/>
    <cellStyle name="Normal 62" xfId="27" xr:uid="{64F54B75-AA76-47DE-A657-4110DA9297B6}"/>
    <cellStyle name="Normal 62 2" xfId="6960" xr:uid="{AADD4F27-9296-4F16-A947-1859F55C6151}"/>
    <cellStyle name="Normal 62 2 2" xfId="7754" xr:uid="{9330AA63-B879-467C-BD70-AAE9FBEA125B}"/>
    <cellStyle name="Normal 62 2 2 2" xfId="9391" xr:uid="{AAFE307A-D8BD-4094-B9FE-18FE1840677E}"/>
    <cellStyle name="Normal 62 2 3" xfId="7761" xr:uid="{3635E44B-8456-4304-9476-0DBF1F448C36}"/>
    <cellStyle name="Normal 62 2 3 2" xfId="9398" xr:uid="{07777898-F38F-4264-9D29-BA854CA50CFF}"/>
    <cellStyle name="Normal 62 2 4" xfId="8599" xr:uid="{7E9A163D-8A00-4501-BD3D-D9521F00DCAB}"/>
    <cellStyle name="Normal 62 3" xfId="7740" xr:uid="{A2A1B07C-4B3C-46E1-B2DB-723F62EC255C}"/>
    <cellStyle name="Normal 62 3 2" xfId="9380" xr:uid="{672DF14F-A6F4-4118-B3E5-558C0E28F1EB}"/>
    <cellStyle name="Normal 62 4" xfId="8582" xr:uid="{03198CB8-3A07-4E2A-8A4A-1EEB7E959AD0}"/>
    <cellStyle name="Normal 63" xfId="6942" xr:uid="{2967B910-CD2E-4F16-8F18-76305639385D}"/>
    <cellStyle name="Normal 63 2" xfId="7750" xr:uid="{361C34D4-6FC1-48A9-BB4D-189329C844D4}"/>
    <cellStyle name="Normal 63 2 2" xfId="9387" xr:uid="{93CE5C61-37A0-481B-9795-23B033D74F5C}"/>
    <cellStyle name="Normal 63 3" xfId="7741" xr:uid="{D9EAEBFC-2B7B-438F-BB55-1257172A3146}"/>
    <cellStyle name="Normal 63 4" xfId="8581" xr:uid="{063F12E2-8F71-4DD1-B5E2-68A8D3CFAF49}"/>
    <cellStyle name="Normal 64" xfId="6943" xr:uid="{6BB5DF66-3032-4807-A990-695FA38B8544}"/>
    <cellStyle name="Normal 64 2" xfId="7743" xr:uid="{879DD9D7-41E2-40CB-8E8A-D3644D5E2B36}"/>
    <cellStyle name="Normal 64 3" xfId="8583" xr:uid="{E97292CA-F57E-4B1A-B4A6-18E2B1B1E6C3}"/>
    <cellStyle name="Normal 65" xfId="6945" xr:uid="{326041AB-CFBC-4930-BABE-824C35760CCE}"/>
    <cellStyle name="Normal 65 2" xfId="7744" xr:uid="{48CDB7A6-CD45-4920-95C0-A2FBF4569FD2}"/>
    <cellStyle name="Normal 65 2 2" xfId="9381" xr:uid="{18C13C30-C683-426A-8B4B-B0E88122C743}"/>
    <cellStyle name="Normal 65 3" xfId="8585" xr:uid="{B7BEF82F-15AA-47E2-8EC9-96E3F2CB44EB}"/>
    <cellStyle name="Normal 66" xfId="6946" xr:uid="{0881D69D-4F38-45B6-BD95-52A0C2D61639}"/>
    <cellStyle name="Normal 66 2" xfId="6953" xr:uid="{FE926FAE-636C-4019-8576-414F1935CA06}"/>
    <cellStyle name="Normal 66 2 2" xfId="15" xr:uid="{E96B6D4E-1B2A-4B16-BF47-4D4B125543A0}"/>
    <cellStyle name="Normal 66 2 2 2" xfId="9394" xr:uid="{97625DCF-F9B1-4656-8EAF-E7DA7DDB9B63}"/>
    <cellStyle name="Normal 66 2 2 3" xfId="7757" xr:uid="{D40E3548-F1EF-414A-A93E-A86697565956}"/>
    <cellStyle name="Normal 66 2 3" xfId="8593" xr:uid="{1225F042-9C75-4664-A8F6-2A6711FB8756}"/>
    <cellStyle name="Normal 66 3" xfId="7745" xr:uid="{06278A85-1BA0-4F12-A330-FF1CB987B32B}"/>
    <cellStyle name="Normal 66 3 2" xfId="9382" xr:uid="{ADE2A2D2-15C8-46BD-9127-58637858D7E4}"/>
    <cellStyle name="Normal 66 4" xfId="8586" xr:uid="{DE905FA2-DB57-43BD-8186-35061985CB79}"/>
    <cellStyle name="Normal 67" xfId="6947" xr:uid="{EB9F83F8-A066-4A49-B568-B78F6D9A0422}"/>
    <cellStyle name="Normal 67 2" xfId="7746" xr:uid="{1A312EF4-86FD-4BD0-AD2F-273A92EFCEC0}"/>
    <cellStyle name="Normal 67 2 2" xfId="9383" xr:uid="{4FC468EB-1B25-4A00-BF5F-97BF286C7652}"/>
    <cellStyle name="Normal 67 3" xfId="8587" xr:uid="{5F469B9E-4610-4B46-8340-9A03905F1AE1}"/>
    <cellStyle name="Normal 68" xfId="6948" xr:uid="{B1333049-B23A-4735-B278-F211522ABCB6}"/>
    <cellStyle name="Normal 68 2" xfId="6954" xr:uid="{14F9569B-B78D-488A-A832-59BA0313F3E9}"/>
    <cellStyle name="Normal 68 2 2" xfId="7758" xr:uid="{4F1DDC81-34F5-480D-8307-43537C752374}"/>
    <cellStyle name="Normal 68 2 2 2" xfId="9395" xr:uid="{C6903FCC-9583-4268-B52D-F3AFA0301560}"/>
    <cellStyle name="Normal 68 2 3" xfId="8594" xr:uid="{FAE720D9-5A39-4487-BAD8-30B0DD52EB58}"/>
    <cellStyle name="Normal 68 3" xfId="7747" xr:uid="{32EE251E-4E10-4DDA-99C8-E4780C43D795}"/>
    <cellStyle name="Normal 68 3 2" xfId="9384" xr:uid="{C3AC6D67-4CF0-477D-97FA-FE8C219F4CF6}"/>
    <cellStyle name="Normal 68 4" xfId="8588" xr:uid="{240E1C82-590C-45F9-BDC8-16F2471466F5}"/>
    <cellStyle name="Normal 69" xfId="6938" xr:uid="{C3CBC2D2-34C7-48A1-88E6-5C58F8644AE6}"/>
    <cellStyle name="Normal 69 2" xfId="7738" xr:uid="{F1C1240A-9419-4817-9D53-C2DB3CED2728}"/>
    <cellStyle name="Normal 69 2 2" xfId="9378" xr:uid="{94C08AE0-5D18-42AB-B90D-A30085D3FB9A}"/>
    <cellStyle name="Normal 69 3" xfId="7749" xr:uid="{CA26DAC4-B365-4342-8B71-0BD9FC79BEB9}"/>
    <cellStyle name="Normal 69 3 2" xfId="9386" xr:uid="{AFCED7E3-5F7C-4687-842A-ADA2E40FCD82}"/>
    <cellStyle name="Normal 69 4" xfId="7214" xr:uid="{B10E2734-569B-4206-872D-7A40C4E456B8}"/>
    <cellStyle name="Normal 69 4 2" xfId="8854" xr:uid="{642557B2-1A6D-48DF-836D-534D425F6B6B}"/>
    <cellStyle name="Normal 69 5" xfId="8577" xr:uid="{12698C2F-21FD-4AC4-920F-53A25C2CEF1E}"/>
    <cellStyle name="Normal 7" xfId="39" xr:uid="{1E1D6D85-B900-4013-BA22-9FDC80D5CB65}"/>
    <cellStyle name="Normal 7 2" xfId="6190" xr:uid="{803D8DAC-4D55-44AE-B2EA-1846BCEDF754}"/>
    <cellStyle name="Normal 7 3" xfId="87" xr:uid="{E19CF1EF-AA94-41E7-BEA6-4B346A772C81}"/>
    <cellStyle name="Normal 7 4" xfId="19497" xr:uid="{07B24460-3156-4723-A7C6-1F18F2C6A016}"/>
    <cellStyle name="Normal 70" xfId="6191" xr:uid="{02D053A5-8937-4546-89E7-08DDC5DCFE92}"/>
    <cellStyle name="Normal 71" xfId="6192" xr:uid="{EA6B69E9-CD07-4730-BB12-7D2A0352E8B2}"/>
    <cellStyle name="Normal 72" xfId="6949" xr:uid="{E02C6E63-F9E3-4D40-B438-7525BF2D686A}"/>
    <cellStyle name="Normal 72 2" xfId="6958" xr:uid="{DE96A4A1-C6B3-4F48-A63A-2A2C7076CB6D}"/>
    <cellStyle name="Normal 72 2 2" xfId="8597" xr:uid="{14E749C8-68C4-4679-A44C-437DC03948B9}"/>
    <cellStyle name="Normal 72 3" xfId="7751" xr:uid="{392373C7-EDD7-4A60-9615-6210B6A0DA13}"/>
    <cellStyle name="Normal 72 3 2" xfId="9388" xr:uid="{504A0E0D-AD47-45AB-9E7B-1E2B0C8CBABA}"/>
    <cellStyle name="Normal 72 4" xfId="8589" xr:uid="{AC9F714B-5FCA-4FC5-AFD5-50AD141BC7DF}"/>
    <cellStyle name="Normal 73" xfId="6951" xr:uid="{A83413B5-27CB-4764-B67F-34BC049C5638}"/>
    <cellStyle name="Normal 73 2" xfId="8591" xr:uid="{7BEFB9E3-4469-412D-AE9F-A1E376AED97B}"/>
    <cellStyle name="Normal 74" xfId="7755" xr:uid="{5BE4EDBD-5B38-41BE-ACEE-8045BC159952}"/>
    <cellStyle name="Normal 74 2" xfId="9392" xr:uid="{15343016-76E0-4DFE-98BB-D39384152CB8}"/>
    <cellStyle name="Normal 75" xfId="9815" xr:uid="{8EDE74A2-1FFE-4B45-9051-05EA55ABF01D}"/>
    <cellStyle name="Normal 75 2" xfId="19409" xr:uid="{36EF5E21-7857-43E3-B862-36FF69E84331}"/>
    <cellStyle name="Normal 76" xfId="5" xr:uid="{DD156002-C6D5-4570-9B10-421E3FEBC47E}"/>
    <cellStyle name="Normal 77" xfId="9816" xr:uid="{5BCF82D8-28D3-4551-9B14-6CC81B430DEB}"/>
    <cellStyle name="Normal 78" xfId="9817" xr:uid="{5D4A2654-ADAE-4510-ABD4-A00EA6605038}"/>
    <cellStyle name="Normal 79" xfId="9818" xr:uid="{03BFDD61-F3BA-4BFF-A69F-0E1F3238135C}"/>
    <cellStyle name="Normal 8" xfId="19" xr:uid="{E95FC7EA-DEE4-44C8-867D-4566811737A8}"/>
    <cellStyle name="Normal 8 2" xfId="43" xr:uid="{E92FE809-FE6F-4303-8383-946A2F749F72}"/>
    <cellStyle name="Normal 8 3" xfId="6193" xr:uid="{49058E47-1C73-492D-B712-A2EA0CCBC77B}"/>
    <cellStyle name="Normal 8 4" xfId="6520" xr:uid="{19C0D597-DF77-41CA-B5E3-AF79DF41ADFE}"/>
    <cellStyle name="Normal 8 4 2" xfId="7208" xr:uid="{5CAE11B0-D08F-449F-A292-6C5E838C9247}"/>
    <cellStyle name="Normal 8 4 2 2" xfId="8848" xr:uid="{F9F349AA-A1FE-4C54-8E10-C2FD2E87DD6A}"/>
    <cellStyle name="Normal 8 4 3" xfId="8174" xr:uid="{3988BAE9-76CD-408C-B66F-FD930D96F7AA}"/>
    <cellStyle name="Normal 8 5" xfId="6804" xr:uid="{8D90F83C-08E2-4E5A-9F96-87CCD0848442}"/>
    <cellStyle name="Normal 8 5 2" xfId="7647" xr:uid="{59B1D207-744F-43E3-8B60-9364F2BDCAB3}"/>
    <cellStyle name="Normal 8 5 2 2" xfId="9287" xr:uid="{C46BD1B2-719D-447F-B7F0-E53EC5EB44EE}"/>
    <cellStyle name="Normal 8 5 3" xfId="8448" xr:uid="{4512D55C-56BC-42AC-BE77-C6E435F2AD1D}"/>
    <cellStyle name="Normal 8 6" xfId="19500" xr:uid="{75CF56D9-DF77-43D2-873D-86CE83747F0D}"/>
    <cellStyle name="Normal 8_1_solis_MK Nr 595 " xfId="6194" xr:uid="{FC8AD210-12D9-4820-A631-D4640CB40C32}"/>
    <cellStyle name="Normal 80" xfId="9819" xr:uid="{55CF674F-B2EB-4D4B-A713-3986AD2F8D3C}"/>
    <cellStyle name="Normal 81" xfId="9821" xr:uid="{3EBF2214-0AB8-46C7-911A-9FCAEE164D34}"/>
    <cellStyle name="Normal 82" xfId="57" xr:uid="{8F119F66-AFCB-4459-9C47-3DD1FBC957CB}"/>
    <cellStyle name="Normal 82 2" xfId="105" xr:uid="{C9A9F851-B201-48BF-BE10-08E290A4D4E7}"/>
    <cellStyle name="Normal 83" xfId="6950" xr:uid="{ABC92FF2-68ED-43D9-A61F-688229EEA43A}"/>
    <cellStyle name="Normal 83 2" xfId="8590" xr:uid="{7582D467-BEC3-449F-A3E9-63B0AF47E14D}"/>
    <cellStyle name="Normal 84" xfId="145" xr:uid="{F040CFFD-3265-4422-A08A-B1A01D0F3E05}"/>
    <cellStyle name="Normal 85" xfId="11945" xr:uid="{0521FB26-B4E1-4859-A3F2-943B73FD7009}"/>
    <cellStyle name="Normal 86" xfId="10870" xr:uid="{AEAB5BD5-87E4-4198-A984-A808708D0D5B}"/>
    <cellStyle name="Normal 87" xfId="11550" xr:uid="{C487EF6A-38C3-44EB-8C66-3122CA3D12B2}"/>
    <cellStyle name="Normal 88" xfId="11187" xr:uid="{D8760E8A-D972-4A63-8277-5A9CCD638D66}"/>
    <cellStyle name="Normal 89" xfId="12866" xr:uid="{6789EDD9-3EC7-4FB9-9D33-9CBF18596236}"/>
    <cellStyle name="Normal 9" xfId="65" xr:uid="{D25B3741-B1F9-4018-B5BC-92FE373D1EB3}"/>
    <cellStyle name="Normal 9 2" xfId="6195" xr:uid="{DAE02CCE-FADD-43E5-BCFA-6F9BAC071233}"/>
    <cellStyle name="Normal 9 3" xfId="6196" xr:uid="{93B53887-B00C-4CE4-8C5D-13A1D05E7152}"/>
    <cellStyle name="Normal 9 4" xfId="6521" xr:uid="{75CF2F70-B94E-4E1B-AE59-9D3CF7B1CA2E}"/>
    <cellStyle name="Normal 9 4 2" xfId="19805" xr:uid="{CFFFAB4A-E34D-4EAF-BF46-8A7DCFA19C6B}"/>
    <cellStyle name="Normal 9 5" xfId="134" xr:uid="{35E4D814-F33A-49BA-B861-EB78CC5B4AE9}"/>
    <cellStyle name="Normal 9_1_solis_MK Nr 595 " xfId="6197" xr:uid="{38303AF6-E16E-4D87-A8D2-73FE6B726AEF}"/>
    <cellStyle name="Normal 90" xfId="10107" xr:uid="{B66204B5-BFEE-41A0-9B1E-4C4AA4A0557D}"/>
    <cellStyle name="Normal 91" xfId="19403" xr:uid="{F94C8E45-ED9A-4A65-AD4C-AFF556C40995}"/>
    <cellStyle name="Normal 92" xfId="19413" xr:uid="{0797D5A5-53FD-416A-9525-89C5E0DA7F3F}"/>
    <cellStyle name="Normal 93" xfId="19408" xr:uid="{D3C4D3F7-9F5B-4E16-B012-18704CF414FD}"/>
    <cellStyle name="Normal 94" xfId="19410" xr:uid="{AB49E381-BC74-440E-88C5-AA876707476F}"/>
    <cellStyle name="Normal 95" xfId="19411" xr:uid="{CAD886EC-E2E5-4740-923A-DF4340BC6E75}"/>
    <cellStyle name="Normal 96" xfId="19412" xr:uid="{425006B0-C19F-4A8F-A40A-75CB524BB6E0}"/>
    <cellStyle name="Note 10" xfId="6198" xr:uid="{3B9E4A47-6CAA-4463-B0C5-FA0FE6F09FB3}"/>
    <cellStyle name="Note 10 10" xfId="13640" xr:uid="{CBC08796-DE0A-4DE5-8F38-025029C41EE4}"/>
    <cellStyle name="Note 10 11" xfId="14617" xr:uid="{8AB8D31E-4F3D-465A-8264-B00A60CA44B3}"/>
    <cellStyle name="Note 10 12" xfId="15570" xr:uid="{A46D82CF-581E-4989-82BB-32AB7B7BC95E}"/>
    <cellStyle name="Note 10 2" xfId="6841" xr:uid="{14D1B4C8-77E4-42E7-B983-9106CBBF7EE3}"/>
    <cellStyle name="Note 10 2 10" xfId="11047" xr:uid="{206776D4-9C31-441A-A7A5-864477E1EDEE}"/>
    <cellStyle name="Note 10 2 11" xfId="11966" xr:uid="{76D21BD7-C9E9-4486-A11C-E90D467E7CF8}"/>
    <cellStyle name="Note 10 2 2" xfId="7648" xr:uid="{05D608BD-9AC0-4002-B384-6C551EF40037}"/>
    <cellStyle name="Note 10 2 2 10" xfId="18134" xr:uid="{A9183606-66D3-4BAF-85A4-64C9A70E8635}"/>
    <cellStyle name="Note 10 2 2 2" xfId="9288" xr:uid="{27DC7228-305C-4A59-B471-D219A665F6A8}"/>
    <cellStyle name="Note 10 2 2 2 2" xfId="13722" xr:uid="{04613950-BDF0-4D10-8372-CA4E1E838D0C}"/>
    <cellStyle name="Note 10 2 2 2 3" xfId="14684" xr:uid="{31E97DFB-DBF1-4AFD-9E1C-B8BD4B033E55}"/>
    <cellStyle name="Note 10 2 2 2 4" xfId="15636" xr:uid="{FA5F4B8B-0D6B-4E9D-BD65-4FB9E10B30D5}"/>
    <cellStyle name="Note 10 2 2 2 5" xfId="16516" xr:uid="{68E833EC-8734-495C-9972-3455999D9203}"/>
    <cellStyle name="Note 10 2 2 2 6" xfId="17382" xr:uid="{09833244-9240-4E70-AA40-DD4F6BA64B3B}"/>
    <cellStyle name="Note 10 2 2 2 7" xfId="18158" xr:uid="{CB5FF618-62B0-4988-AEA9-5C05D24C73F1}"/>
    <cellStyle name="Note 10 2 2 2 8" xfId="18915" xr:uid="{25E0FE41-8CD3-4368-87CF-1502482F1FAA}"/>
    <cellStyle name="Note 10 2 2 3" xfId="9742" xr:uid="{0F1CE23B-49B0-41A6-A747-17F68491DF1D}"/>
    <cellStyle name="Note 10 2 2 3 2" xfId="14146" xr:uid="{FF6AB21F-A77D-4A20-B92B-0B7553B8187B}"/>
    <cellStyle name="Note 10 2 2 3 3" xfId="15106" xr:uid="{BF322CFE-F403-44D2-9EBE-077ECD1F2FE9}"/>
    <cellStyle name="Note 10 2 2 3 4" xfId="16058" xr:uid="{05ECD744-838C-4981-BA84-B4C010AB14A8}"/>
    <cellStyle name="Note 10 2 2 3 5" xfId="16932" xr:uid="{7F19E696-0EE4-415A-9A4B-724B4C09AB8D}"/>
    <cellStyle name="Note 10 2 2 3 6" xfId="17797" xr:uid="{78BDABDF-CF0F-419E-9A68-2216D8D30756}"/>
    <cellStyle name="Note 10 2 2 3 7" xfId="18573" xr:uid="{6F3BFF7E-AA5A-4214-993D-862BB7905E3A}"/>
    <cellStyle name="Note 10 2 2 3 8" xfId="19330" xr:uid="{B014114D-8B52-4DDA-A4AF-ABEB2FD6FBDB}"/>
    <cellStyle name="Note 10 2 2 4" xfId="12706" xr:uid="{60AA1780-BA3D-48BD-8072-EF66365FBC20}"/>
    <cellStyle name="Note 10 2 2 5" xfId="13530" xr:uid="{3F1E2CA9-DC6A-4727-9E25-A7E0B1CC35B1}"/>
    <cellStyle name="Note 10 2 2 6" xfId="14534" xr:uid="{1A5BF15F-74B6-42EA-AEAB-81800801BCA3}"/>
    <cellStyle name="Note 10 2 2 7" xfId="15492" xr:uid="{4DC20088-9607-4F7D-8BB1-2BB015408FE5}"/>
    <cellStyle name="Note 10 2 2 8" xfId="16417" xr:uid="{81F054B7-B98F-4A03-A3DF-788C5E2F2F89}"/>
    <cellStyle name="Note 10 2 2 9" xfId="17288" xr:uid="{206A3DE6-4D7B-4E27-9070-0589A17FDC35}"/>
    <cellStyle name="Note 10 2 3" xfId="8481" xr:uid="{850BA022-A071-41AE-9EF2-F84FFF26A124}"/>
    <cellStyle name="Note 10 2 3 2" xfId="13221" xr:uid="{D67BBE9A-2555-4E88-887F-6927AC1B0F43}"/>
    <cellStyle name="Note 10 2 3 3" xfId="14241" xr:uid="{D7CAB0DE-2CD9-44BB-86D1-D65E67AB41D6}"/>
    <cellStyle name="Note 10 2 3 4" xfId="15201" xr:uid="{32432314-289E-4B59-9FC9-47D5C56F0492}"/>
    <cellStyle name="Note 10 2 3 5" xfId="16150" xr:uid="{0A87A278-528C-4021-9C94-488BC8EBC04C}"/>
    <cellStyle name="Note 10 2 3 6" xfId="17023" xr:uid="{C9608857-3660-4567-B47E-5D463B9DE37A}"/>
    <cellStyle name="Note 10 2 3 7" xfId="17888" xr:uid="{A39E8786-8315-4AFD-931D-B50F21B64B69}"/>
    <cellStyle name="Note 10 2 3 8" xfId="18664" xr:uid="{700B2587-8EF6-4735-B3D4-88A66DAF5613}"/>
    <cellStyle name="Note 10 2 4" xfId="9491" xr:uid="{70E671A0-4513-4146-947D-25C609781305}"/>
    <cellStyle name="Note 10 2 4 2" xfId="13895" xr:uid="{B052AF1D-22EF-4AE6-9DDE-25B6779C7ACD}"/>
    <cellStyle name="Note 10 2 4 3" xfId="14855" xr:uid="{DC7D8288-B092-4B94-AB1F-36C852D0F1B0}"/>
    <cellStyle name="Note 10 2 4 4" xfId="15807" xr:uid="{23F3934F-C6BE-45F9-A0F9-44072F7568BC}"/>
    <cellStyle name="Note 10 2 4 5" xfId="16681" xr:uid="{4C808A71-0A24-4E8C-A7E5-8C04F601862D}"/>
    <cellStyle name="Note 10 2 4 6" xfId="17546" xr:uid="{35D07A35-DC7F-480B-A82F-1A868FA512BE}"/>
    <cellStyle name="Note 10 2 4 7" xfId="18322" xr:uid="{1C914832-1834-45EB-8070-ED747E1A86B1}"/>
    <cellStyle name="Note 10 2 4 8" xfId="19079" xr:uid="{3DBC0C8C-4F3F-4CD6-8744-9917D32CB4EC}"/>
    <cellStyle name="Note 10 2 5" xfId="12192" xr:uid="{3FD56FE7-788C-4621-A6CF-5CE16E4E6B6E}"/>
    <cellStyle name="Note 10 2 6" xfId="10671" xr:uid="{1382183E-2E5E-48D9-90F5-014322A47CF2}"/>
    <cellStyle name="Note 10 2 7" xfId="12590" xr:uid="{88847522-09CC-4F1F-B3D8-8C697DF6E34F}"/>
    <cellStyle name="Note 10 2 8" xfId="10312" xr:uid="{2C54D758-2ECB-4DAD-BE5E-68AE9F952C71}"/>
    <cellStyle name="Note 10 2 9" xfId="11748" xr:uid="{EBDD8ADB-A1D5-43FA-B0D4-F3C2FA4BD02D}"/>
    <cellStyle name="Note 10 3" xfId="7125" xr:uid="{9966B024-9EE2-4477-AFE8-AA6DA26A7DA3}"/>
    <cellStyle name="Note 10 3 10" xfId="11561" xr:uid="{707E01E2-F24B-4777-9CB3-1FECBA1CD982}"/>
    <cellStyle name="Note 10 3 2" xfId="8765" xr:uid="{77AF4868-AD21-48E5-9B3C-7068CA18174D}"/>
    <cellStyle name="Note 10 3 2 2" xfId="13425" xr:uid="{E2552E65-B139-4C8A-B00F-AA739A272FC7}"/>
    <cellStyle name="Note 10 3 2 3" xfId="14431" xr:uid="{418FB567-BA94-4AA9-A281-FC603B1D8F63}"/>
    <cellStyle name="Note 10 3 2 4" xfId="15389" xr:uid="{90815FCF-0E05-4D6B-BA8E-C6B46407C0CF}"/>
    <cellStyle name="Note 10 3 2 5" xfId="16316" xr:uid="{9C65A135-2481-420B-B63A-5B068B6B8E52}"/>
    <cellStyle name="Note 10 3 2 6" xfId="17187" xr:uid="{5D156B79-E3F3-41A1-8A17-5A0B7D8C0651}"/>
    <cellStyle name="Note 10 3 2 7" xfId="18034" xr:uid="{8FAACC7E-3683-49E8-B028-87BC71AAB478}"/>
    <cellStyle name="Note 10 3 2 8" xfId="18801" xr:uid="{92618812-E4F9-42A4-ADAD-1927AA5986D5}"/>
    <cellStyle name="Note 10 3 3" xfId="9628" xr:uid="{97A43362-FDFB-4533-A256-F40317E3A8D7}"/>
    <cellStyle name="Note 10 3 3 2" xfId="14032" xr:uid="{F7C3377D-54ED-4CE2-A14E-56B4B739501A}"/>
    <cellStyle name="Note 10 3 3 3" xfId="14992" xr:uid="{81EB2C0A-9048-49D6-9AE0-7AB6E5434F75}"/>
    <cellStyle name="Note 10 3 3 4" xfId="15944" xr:uid="{37B04511-4114-43F4-8BBE-0E0824D97FAD}"/>
    <cellStyle name="Note 10 3 3 5" xfId="16818" xr:uid="{C864A80F-6D59-466C-B7D7-AFC203293776}"/>
    <cellStyle name="Note 10 3 3 6" xfId="17683" xr:uid="{D50DABE5-5CE5-4528-A929-F1DAFE6CF804}"/>
    <cellStyle name="Note 10 3 3 7" xfId="18459" xr:uid="{291D6DDC-6A34-4F8F-8E8F-46AB52621DDC}"/>
    <cellStyle name="Note 10 3 3 8" xfId="19216" xr:uid="{F7A55C87-C0E5-4DED-81FA-6FCCA704BAAF}"/>
    <cellStyle name="Note 10 3 4" xfId="12395" xr:uid="{7DCCC99C-D787-4766-81CE-5F565193CDFB}"/>
    <cellStyle name="Note 10 3 5" xfId="10481" xr:uid="{3E79BFAE-1845-4A1D-A3A5-AECD9B6CCC34}"/>
    <cellStyle name="Note 10 3 6" xfId="11697" xr:uid="{FEF6FA3B-AD1C-4744-8299-A02DD0D93FFB}"/>
    <cellStyle name="Note 10 3 7" xfId="11087" xr:uid="{9FF94066-B75C-4C4F-BBC6-F369936BD589}"/>
    <cellStyle name="Note 10 3 8" xfId="11964" xr:uid="{7AB3EA58-184D-45C8-8DBE-48E355414100}"/>
    <cellStyle name="Note 10 3 9" xfId="10859" xr:uid="{E87F8A39-777C-4CC9-8C3D-2E3B3BE0DB3B}"/>
    <cellStyle name="Note 10 4" xfId="7967" xr:uid="{5EF9B4D2-9D7A-4BBD-83D6-5E8D2A1CD67D}"/>
    <cellStyle name="Note 10 4 2" xfId="12936" xr:uid="{10740CE7-B343-4980-BFE9-0456664FA900}"/>
    <cellStyle name="Note 10 4 3" xfId="10051" xr:uid="{65D489DB-F69C-400F-9E67-0B4ADD383CF4}"/>
    <cellStyle name="Note 10 4 4" xfId="13706" xr:uid="{0503F1CE-6946-4C90-B30A-34CF5E2526AB}"/>
    <cellStyle name="Note 10 4 5" xfId="14670" xr:uid="{320812BE-18B6-4A5C-815E-E30BB77FCF74}"/>
    <cellStyle name="Note 10 4 6" xfId="15622" xr:uid="{4F7D6FAA-6136-4832-930C-FBA839BA0D1B}"/>
    <cellStyle name="Note 10 4 7" xfId="16504" xr:uid="{28C76E64-9A58-484F-9ECE-C0554C9B3E64}"/>
    <cellStyle name="Note 10 4 8" xfId="17372" xr:uid="{336F5CC0-44A9-4E3E-87E1-9798281A8756}"/>
    <cellStyle name="Note 10 5" xfId="9400" xr:uid="{C229443D-C0C9-4657-9310-927142EDC7F8}"/>
    <cellStyle name="Note 10 5 2" xfId="13804" xr:uid="{B767AE41-3288-476F-A500-A6DB1185F566}"/>
    <cellStyle name="Note 10 5 3" xfId="14764" xr:uid="{2A196F2C-4DFE-4831-8B3D-CE702D94E981}"/>
    <cellStyle name="Note 10 5 4" xfId="15716" xr:uid="{67028C6F-99F0-4DC7-B601-D8D206B5722E}"/>
    <cellStyle name="Note 10 5 5" xfId="16590" xr:uid="{666AC19A-B668-40AC-94D2-27186B6F5A05}"/>
    <cellStyle name="Note 10 5 6" xfId="17455" xr:uid="{9ECBC270-F061-42A2-94A4-D7DBF4B7B4E7}"/>
    <cellStyle name="Note 10 5 7" xfId="18231" xr:uid="{50CA7230-5300-4E9E-A21C-70F907F47E75}"/>
    <cellStyle name="Note 10 5 8" xfId="18988" xr:uid="{AD304D21-A49F-451E-9C5E-C52BE30ED9B8}"/>
    <cellStyle name="Note 10 6" xfId="11840" xr:uid="{B292E2F3-341D-4879-9A83-8DFC11ED5350}"/>
    <cellStyle name="Note 10 7" xfId="10971" xr:uid="{2EE4FFDF-59B3-4485-B7E9-26A47CE9B829}"/>
    <cellStyle name="Note 10 8" xfId="12362" xr:uid="{D7855603-CF47-485A-86FC-DF4CEDC6F3E6}"/>
    <cellStyle name="Note 10 9" xfId="10509" xr:uid="{E609B15F-AB55-4BFF-A58B-8459A93AD8E1}"/>
    <cellStyle name="Note 11" xfId="6199" xr:uid="{01B8D82F-441C-4ABF-A7EF-27E1FCBFC499}"/>
    <cellStyle name="Note 11 10" xfId="15361" xr:uid="{5B035B47-9A54-4C63-A937-A4C95CEE5C23}"/>
    <cellStyle name="Note 11 11" xfId="16296" xr:uid="{BF899556-0E06-4581-8810-8567E19AA4EF}"/>
    <cellStyle name="Note 11 12" xfId="17168" xr:uid="{72F66A6F-FE8A-4EF0-A6FE-6BE8AFAD193B}"/>
    <cellStyle name="Note 11 2" xfId="6840" xr:uid="{24BC8916-D8C6-42C8-88F0-C7512D08639C}"/>
    <cellStyle name="Note 11 2 10" xfId="11181" xr:uid="{6DC1B1B1-42D4-46B2-A78D-526605C65028}"/>
    <cellStyle name="Note 11 2 11" xfId="13567" xr:uid="{641C2A82-6F1B-4ED6-B45B-1FF5D25867AD}"/>
    <cellStyle name="Note 11 2 2" xfId="7649" xr:uid="{DEF35154-EB32-46AF-84B1-B93F258814C0}"/>
    <cellStyle name="Note 11 2 2 10" xfId="9859" xr:uid="{1D1A0046-3186-4194-B178-86AC891E1545}"/>
    <cellStyle name="Note 11 2 2 2" xfId="9289" xr:uid="{3CF1F4B2-F00A-462D-9794-D7EBA3805B1C}"/>
    <cellStyle name="Note 11 2 2 2 2" xfId="13723" xr:uid="{AFC2F28F-B4C1-4CC5-B961-34CA408E07AF}"/>
    <cellStyle name="Note 11 2 2 2 3" xfId="14685" xr:uid="{F70C13C1-CE4C-4F80-B3FF-96BFD5B59AA0}"/>
    <cellStyle name="Note 11 2 2 2 4" xfId="15637" xr:uid="{2D3FC4BA-6EB2-404D-9FB5-5015007C53B7}"/>
    <cellStyle name="Note 11 2 2 2 5" xfId="16517" xr:uid="{0B90DC76-355F-4BC1-A5C3-C75438E5FDED}"/>
    <cellStyle name="Note 11 2 2 2 6" xfId="17383" xr:uid="{3C3D3045-30D1-4FD4-A78E-6C03D6B26AB5}"/>
    <cellStyle name="Note 11 2 2 2 7" xfId="18159" xr:uid="{1622A31C-E8EB-4F54-B631-3C2B627F3CF0}"/>
    <cellStyle name="Note 11 2 2 2 8" xfId="18916" xr:uid="{55E19192-8CE4-4025-8F46-BFA6EB02E18E}"/>
    <cellStyle name="Note 11 2 2 3" xfId="9743" xr:uid="{84B73AA6-312F-43E1-9D6E-15A971C5B229}"/>
    <cellStyle name="Note 11 2 2 3 2" xfId="14147" xr:uid="{7C303B43-8872-4080-B9B2-BAE2DC946403}"/>
    <cellStyle name="Note 11 2 2 3 3" xfId="15107" xr:uid="{ECF4E7BB-74A9-4F47-8493-AEB6ED2DEBA8}"/>
    <cellStyle name="Note 11 2 2 3 4" xfId="16059" xr:uid="{0A2BD651-208E-4C59-B960-DDB45ABEAA49}"/>
    <cellStyle name="Note 11 2 2 3 5" xfId="16933" xr:uid="{290F65E4-904D-4AFC-9781-45B1BC301367}"/>
    <cellStyle name="Note 11 2 2 3 6" xfId="17798" xr:uid="{270044C5-B21E-481A-B7BD-0FC1DD0721DB}"/>
    <cellStyle name="Note 11 2 2 3 7" xfId="18574" xr:uid="{3F7CD1D2-2991-470B-8DBE-904B340F2700}"/>
    <cellStyle name="Note 11 2 2 3 8" xfId="19331" xr:uid="{216B7305-C68D-4745-8B68-88EC4D029AFC}"/>
    <cellStyle name="Note 11 2 2 4" xfId="12707" xr:uid="{68F00CD4-9B86-4903-952A-BD0C46C9995B}"/>
    <cellStyle name="Note 11 2 2 5" xfId="12502" xr:uid="{F50B499F-A2BC-46FF-848B-5717AA01640A}"/>
    <cellStyle name="Note 11 2 2 6" xfId="10377" xr:uid="{686D3DDA-956C-4DC8-8AF3-08B24EB17EF6}"/>
    <cellStyle name="Note 11 2 2 7" xfId="12922" xr:uid="{373EC561-2313-4AC5-A727-462EA0DB3635}"/>
    <cellStyle name="Note 11 2 2 8" xfId="10060" xr:uid="{1E230CF9-F03A-4938-8A9C-FF3A8DF0F22B}"/>
    <cellStyle name="Note 11 2 2 9" xfId="13176" xr:uid="{3D6B20A9-0302-461F-925F-6E187F63B253}"/>
    <cellStyle name="Note 11 2 3" xfId="8480" xr:uid="{16015A57-262F-4D1A-8EEE-89C76973C1E2}"/>
    <cellStyle name="Note 11 2 3 2" xfId="13220" xr:uid="{F0C5695B-66FC-4D9A-A717-2A794026B9BF}"/>
    <cellStyle name="Note 11 2 3 3" xfId="14240" xr:uid="{D33C04CA-5CBA-48B3-98FD-8F1121E96C52}"/>
    <cellStyle name="Note 11 2 3 4" xfId="15200" xr:uid="{1CF7B6F2-4728-43DA-A1A4-EAE4D8F62DDC}"/>
    <cellStyle name="Note 11 2 3 5" xfId="16149" xr:uid="{2A81AEE7-A8DD-4781-9C11-A64058ADDA2B}"/>
    <cellStyle name="Note 11 2 3 6" xfId="17022" xr:uid="{7039297F-B263-4FCC-8585-2E5D220862E6}"/>
    <cellStyle name="Note 11 2 3 7" xfId="17887" xr:uid="{B39A25A1-0D68-45CA-A29F-7B7ED625AA11}"/>
    <cellStyle name="Note 11 2 3 8" xfId="18663" xr:uid="{BC34A3A1-AB0B-4149-9A25-7F0982DF7F38}"/>
    <cellStyle name="Note 11 2 4" xfId="9490" xr:uid="{4BAF1B34-FA79-432F-8284-8AE89586D5C6}"/>
    <cellStyle name="Note 11 2 4 2" xfId="13894" xr:uid="{95EAA748-2B13-4CF0-8FF2-38CC476CDB4B}"/>
    <cellStyle name="Note 11 2 4 3" xfId="14854" xr:uid="{0116A44D-9C93-431D-9049-AE769FDDD687}"/>
    <cellStyle name="Note 11 2 4 4" xfId="15806" xr:uid="{E4A1C9EE-3839-4C24-8F1F-E50B73F15E3B}"/>
    <cellStyle name="Note 11 2 4 5" xfId="16680" xr:uid="{7CCD3917-0697-4910-95DD-6BE58FA18B32}"/>
    <cellStyle name="Note 11 2 4 6" xfId="17545" xr:uid="{FFB86272-F7BA-4729-BCC2-00BA0A35C21B}"/>
    <cellStyle name="Note 11 2 4 7" xfId="18321" xr:uid="{30C880AF-278E-441D-A55D-911532F40F0E}"/>
    <cellStyle name="Note 11 2 4 8" xfId="19078" xr:uid="{DD7F834D-2C85-4DD4-9866-53ED72B12F23}"/>
    <cellStyle name="Note 11 2 5" xfId="12191" xr:uid="{B03720C6-101A-4EBE-9D5E-EAB8B5368AA9}"/>
    <cellStyle name="Note 11 2 6" xfId="10672" xr:uid="{2873C651-71B5-4021-A61A-20D293DB02FF}"/>
    <cellStyle name="Note 11 2 7" xfId="11975" xr:uid="{5719B03B-37D2-46C1-978E-3B1166D17774}"/>
    <cellStyle name="Note 11 2 8" xfId="10851" xr:uid="{11157D33-94FA-491B-BC91-46D156FEDB97}"/>
    <cellStyle name="Note 11 2 9" xfId="11569" xr:uid="{CC073985-465E-4F6F-8258-0DCB9BE0C390}"/>
    <cellStyle name="Note 11 3" xfId="7126" xr:uid="{30F08257-C772-44D0-88C5-E4CA6C6CE3C3}"/>
    <cellStyle name="Note 11 3 10" xfId="11637" xr:uid="{626024E2-0FB8-42C1-9976-351B0B85EBE5}"/>
    <cellStyle name="Note 11 3 2" xfId="8766" xr:uid="{2A6420F8-A41C-4810-9829-5CA461C90410}"/>
    <cellStyle name="Note 11 3 2 2" xfId="13426" xr:uid="{4BE4C307-A74A-44A0-B92A-F79958DFDC22}"/>
    <cellStyle name="Note 11 3 2 3" xfId="14432" xr:uid="{64FE9AAD-14A0-4450-84BF-AFDB1968023B}"/>
    <cellStyle name="Note 11 3 2 4" xfId="15390" xr:uid="{F22441A2-4075-417A-A3F4-848F2D6A74DA}"/>
    <cellStyle name="Note 11 3 2 5" xfId="16317" xr:uid="{061C48FD-F62B-44E6-84A2-3BFA52FA0776}"/>
    <cellStyle name="Note 11 3 2 6" xfId="17188" xr:uid="{5CC87F5F-CB3B-492C-8823-C850B86AEEEB}"/>
    <cellStyle name="Note 11 3 2 7" xfId="18035" xr:uid="{741D00A0-1C4E-41BB-970C-04DF6742C9F5}"/>
    <cellStyle name="Note 11 3 2 8" xfId="18802" xr:uid="{4E2245B1-E0FE-46F7-B12F-326F0E68F100}"/>
    <cellStyle name="Note 11 3 3" xfId="9629" xr:uid="{FF7B56AB-62B7-4E53-879E-EB836382229B}"/>
    <cellStyle name="Note 11 3 3 2" xfId="14033" xr:uid="{3FC7A7F2-26F2-4B38-B989-A85202FDB235}"/>
    <cellStyle name="Note 11 3 3 3" xfId="14993" xr:uid="{2EAE0878-FA31-4371-9539-EC77154A3BAA}"/>
    <cellStyle name="Note 11 3 3 4" xfId="15945" xr:uid="{A8E38150-EC2E-42EB-8E02-4CD6D49136F8}"/>
    <cellStyle name="Note 11 3 3 5" xfId="16819" xr:uid="{51FEF2FF-B0E8-47C7-BD0F-5DD872DE2DCD}"/>
    <cellStyle name="Note 11 3 3 6" xfId="17684" xr:uid="{E4314093-A8CD-40D4-B889-63E95287020B}"/>
    <cellStyle name="Note 11 3 3 7" xfId="18460" xr:uid="{0AF9F1DF-E3A9-41F6-843D-174E40F66028}"/>
    <cellStyle name="Note 11 3 3 8" xfId="19217" xr:uid="{59EA25F3-4DB6-4143-8E8A-ED9C429C625E}"/>
    <cellStyle name="Note 11 3 4" xfId="12396" xr:uid="{AF82A656-9744-479A-893D-23BBAE820F2A}"/>
    <cellStyle name="Note 11 3 5" xfId="10480" xr:uid="{B27D8ABF-7921-48A6-8624-D632824E5E13}"/>
    <cellStyle name="Note 11 3 6" xfId="12107" xr:uid="{530AB2E8-1980-4647-A65F-33685CB8A84E}"/>
    <cellStyle name="Note 11 3 7" xfId="10743" xr:uid="{9ECC4E7A-EA9E-4E12-93CF-005930E243A3}"/>
    <cellStyle name="Note 11 3 8" xfId="12071" xr:uid="{41EC386C-81A4-4DBF-A996-C07E96E63664}"/>
    <cellStyle name="Note 11 3 9" xfId="10775" xr:uid="{B26C74E9-E742-4DBD-9E1C-FAD9365B751F}"/>
    <cellStyle name="Note 11 4" xfId="7968" xr:uid="{EB578149-1120-4B12-A5B1-9CB1F6AABB75}"/>
    <cellStyle name="Note 11 4 2" xfId="12937" xr:uid="{75E759E0-6CDB-48DC-A4C6-E4B79EC2435C}"/>
    <cellStyle name="Note 11 4 3" xfId="10050" xr:uid="{2E144DFB-EE95-42B6-A675-A68CC1336917}"/>
    <cellStyle name="Note 11 4 4" xfId="13181" xr:uid="{5786010B-811A-4AA2-ABD5-833A02E555D8}"/>
    <cellStyle name="Note 11 4 5" xfId="9855" xr:uid="{105348BF-0F51-41EE-87BE-9059D111D0F6}"/>
    <cellStyle name="Note 11 4 6" xfId="13061" xr:uid="{3EBB325D-471B-44B1-88EE-461D48D9F3B7}"/>
    <cellStyle name="Note 11 4 7" xfId="9942" xr:uid="{9AE7C64A-D589-4B56-9FAF-C0C61F3242F7}"/>
    <cellStyle name="Note 11 4 8" xfId="12702" xr:uid="{7FD52EFB-F518-4C4B-ADB7-AEDFDB064560}"/>
    <cellStyle name="Note 11 5" xfId="9401" xr:uid="{36C52FBE-A0D9-4162-8D9D-0D92699585A3}"/>
    <cellStyle name="Note 11 5 2" xfId="13805" xr:uid="{510E776E-6FB0-4953-8FF4-440F1CE3C6B9}"/>
    <cellStyle name="Note 11 5 3" xfId="14765" xr:uid="{6009FA1C-BBDA-4E29-95B3-574031D7025A}"/>
    <cellStyle name="Note 11 5 4" xfId="15717" xr:uid="{3109E1E4-F029-4CEA-9657-FB085D21050C}"/>
    <cellStyle name="Note 11 5 5" xfId="16591" xr:uid="{AED353CC-B4E0-44FD-855F-A57B54DB82D9}"/>
    <cellStyle name="Note 11 5 6" xfId="17456" xr:uid="{251BEC89-327F-40C3-9281-7B8D395AE98D}"/>
    <cellStyle name="Note 11 5 7" xfId="18232" xr:uid="{B82D373F-0C51-4C04-B1AB-6C01C165F421}"/>
    <cellStyle name="Note 11 5 8" xfId="18989" xr:uid="{1A68177A-E30F-4CEF-A000-6A3B8C0819E2}"/>
    <cellStyle name="Note 11 6" xfId="11841" xr:uid="{62EE4686-ECC9-4E90-BD4D-975B4313FC91}"/>
    <cellStyle name="Note 11 7" xfId="10970" xr:uid="{519C226B-C1CB-43A3-97BA-8562062F8D9E}"/>
    <cellStyle name="Note 11 8" xfId="13394" xr:uid="{91977F4B-9984-4DCB-B852-225F59F89FA7}"/>
    <cellStyle name="Note 11 9" xfId="14403" xr:uid="{D583B79E-52BC-4954-BF84-703F07677E39}"/>
    <cellStyle name="Note 12" xfId="6200" xr:uid="{CF965845-801F-45C6-8351-7777E671125C}"/>
    <cellStyle name="Note 12 10" xfId="12141" xr:uid="{0927A7DF-0DC9-4DB1-A5BB-C78E318E142E}"/>
    <cellStyle name="Note 12 11" xfId="10715" xr:uid="{A0C1373E-987E-47BD-BABB-EF93DB0A2865}"/>
    <cellStyle name="Note 12 12" xfId="13030" xr:uid="{0DB83A72-7226-4B0F-B4C0-4054CED9442E}"/>
    <cellStyle name="Note 12 2" xfId="6839" xr:uid="{E51A118E-B8B4-4362-9AC7-4745924D52F8}"/>
    <cellStyle name="Note 12 2 10" xfId="11595" xr:uid="{2195B0EF-B932-4630-950C-255483013362}"/>
    <cellStyle name="Note 12 2 11" xfId="11162" xr:uid="{94FE2A7C-26F6-47C0-959F-6A9DA155247F}"/>
    <cellStyle name="Note 12 2 2" xfId="7650" xr:uid="{4028E2B9-20D7-4A2B-A115-4EA7698ABF90}"/>
    <cellStyle name="Note 12 2 2 10" xfId="11291" xr:uid="{FD58CA25-4940-4355-82B8-7982B7D627BB}"/>
    <cellStyle name="Note 12 2 2 2" xfId="9290" xr:uid="{775A812A-329C-4DFD-88C8-E88EA8F2A434}"/>
    <cellStyle name="Note 12 2 2 2 2" xfId="13724" xr:uid="{ACBE2490-1C9D-4892-BAEB-03F571A630BB}"/>
    <cellStyle name="Note 12 2 2 2 3" xfId="14686" xr:uid="{FF5583B7-82EA-4040-BBA2-B2DC43B564D7}"/>
    <cellStyle name="Note 12 2 2 2 4" xfId="15638" xr:uid="{A7A500AC-9C27-4079-A6D7-4A719212FD27}"/>
    <cellStyle name="Note 12 2 2 2 5" xfId="16518" xr:uid="{FA467BE1-A25C-439E-A1C2-2B1BFB77AB91}"/>
    <cellStyle name="Note 12 2 2 2 6" xfId="17384" xr:uid="{C56CD0B6-1FDC-4D5F-A52F-CD5BBE9A4B61}"/>
    <cellStyle name="Note 12 2 2 2 7" xfId="18160" xr:uid="{2B3BCDC2-C2B7-4AF9-A734-9EB04539998C}"/>
    <cellStyle name="Note 12 2 2 2 8" xfId="18917" xr:uid="{6C87C2B2-C1D8-474D-925C-1999EE22ADA9}"/>
    <cellStyle name="Note 12 2 2 3" xfId="9744" xr:uid="{CA4783D4-3C79-4656-A8EB-AEE02CAD43DE}"/>
    <cellStyle name="Note 12 2 2 3 2" xfId="14148" xr:uid="{69720485-42D5-4958-A71E-42DEE89167BB}"/>
    <cellStyle name="Note 12 2 2 3 3" xfId="15108" xr:uid="{B55BED35-727C-4627-AF48-C5E08A1A56F9}"/>
    <cellStyle name="Note 12 2 2 3 4" xfId="16060" xr:uid="{A4CD2F3C-B10D-4055-ADD5-1113A63B40A1}"/>
    <cellStyle name="Note 12 2 2 3 5" xfId="16934" xr:uid="{17689C8D-0A30-4761-836A-7F5229C38603}"/>
    <cellStyle name="Note 12 2 2 3 6" xfId="17799" xr:uid="{CE58398B-3126-4DDE-9AF4-297821E28E97}"/>
    <cellStyle name="Note 12 2 2 3 7" xfId="18575" xr:uid="{3C63337B-69DF-41F2-BA73-C54AE7A0C3E7}"/>
    <cellStyle name="Note 12 2 2 3 8" xfId="19332" xr:uid="{9EB2BCFC-6974-4F4D-9D12-0EC65EC81625}"/>
    <cellStyle name="Note 12 2 2 4" xfId="12708" xr:uid="{9C3872AD-E996-424C-935F-8D5D9C01213D}"/>
    <cellStyle name="Note 12 2 2 5" xfId="12035" xr:uid="{EDD57293-4973-46A1-BE32-1D3CDE88BA2F}"/>
    <cellStyle name="Note 12 2 2 6" xfId="10797" xr:uid="{666DD206-B777-4576-A13A-CA9DD259B76C}"/>
    <cellStyle name="Note 12 2 2 7" xfId="11619" xr:uid="{EFD0E6E1-CE19-48AE-8501-6D8A902458EA}"/>
    <cellStyle name="Note 12 2 2 8" xfId="11138" xr:uid="{4C8C7F61-3B78-4946-9459-F91611DE20D1}"/>
    <cellStyle name="Note 12 2 2 9" xfId="11434" xr:uid="{73E0FEA7-EB8D-46C0-A20D-8450855FD5CF}"/>
    <cellStyle name="Note 12 2 3" xfId="8479" xr:uid="{867ADEFD-8EB1-47D1-B8A9-2E0C0B00E5E6}"/>
    <cellStyle name="Note 12 2 3 2" xfId="13219" xr:uid="{FDCC326E-685B-4EAA-BD76-9B1412AAD71A}"/>
    <cellStyle name="Note 12 2 3 3" xfId="14239" xr:uid="{C6A41A74-05F5-4630-B18E-AC76AA0574B7}"/>
    <cellStyle name="Note 12 2 3 4" xfId="15199" xr:uid="{2F11C0C4-4830-4EA0-8CB4-296D8A8AE45D}"/>
    <cellStyle name="Note 12 2 3 5" xfId="16148" xr:uid="{C76CE55C-AFEE-40B1-8B49-657D8999C80D}"/>
    <cellStyle name="Note 12 2 3 6" xfId="17021" xr:uid="{48193288-432A-4F86-9A6B-D8ADDB8ECB16}"/>
    <cellStyle name="Note 12 2 3 7" xfId="17886" xr:uid="{BD30C354-1085-4E30-BADE-0FB26004CF7C}"/>
    <cellStyle name="Note 12 2 3 8" xfId="18662" xr:uid="{5C77E863-4371-4A2A-BF16-73793ADAF14E}"/>
    <cellStyle name="Note 12 2 4" xfId="9489" xr:uid="{6FE33B22-6E72-4F2E-A813-9598485B568E}"/>
    <cellStyle name="Note 12 2 4 2" xfId="13893" xr:uid="{9C8AF5A5-7054-414A-915E-17F5C047DCCD}"/>
    <cellStyle name="Note 12 2 4 3" xfId="14853" xr:uid="{1A324065-4A8F-4B54-9D94-1392574A22DE}"/>
    <cellStyle name="Note 12 2 4 4" xfId="15805" xr:uid="{ABB61B24-3775-4147-AF09-9429F5D96892}"/>
    <cellStyle name="Note 12 2 4 5" xfId="16679" xr:uid="{195B1CD4-E8AD-404A-943A-7AA6BDC21686}"/>
    <cellStyle name="Note 12 2 4 6" xfId="17544" xr:uid="{C4480BEC-7152-4D81-BB56-36949CFC4B6D}"/>
    <cellStyle name="Note 12 2 4 7" xfId="18320" xr:uid="{1277C572-00D5-4D08-8E94-FC002949D224}"/>
    <cellStyle name="Note 12 2 4 8" xfId="19077" xr:uid="{32F8E4D9-64EA-4DF9-A297-905A886A691F}"/>
    <cellStyle name="Note 12 2 5" xfId="12190" xr:uid="{91D16F00-56CD-443D-9345-1571930BF874}"/>
    <cellStyle name="Note 12 2 6" xfId="10673" xr:uid="{7929713D-E123-484B-8ED6-BD481118D100}"/>
    <cellStyle name="Note 12 2 7" xfId="13111" xr:uid="{6CBE58F6-C41F-4FBF-9844-82127261F7B6}"/>
    <cellStyle name="Note 12 2 8" xfId="12007" xr:uid="{82C25C1B-EBCF-4584-BBB0-4E8B861136E9}"/>
    <cellStyle name="Note 12 2 9" xfId="10824" xr:uid="{8C713269-8AAE-4E45-8AB9-7F492AAF43F7}"/>
    <cellStyle name="Note 12 3" xfId="7127" xr:uid="{12B54176-865D-46B3-B55B-950FEF91133B}"/>
    <cellStyle name="Note 12 3 10" xfId="13665" xr:uid="{073C5052-517D-4E65-B494-B9147C49C270}"/>
    <cellStyle name="Note 12 3 2" xfId="8767" xr:uid="{52148B90-5DBA-43D8-A3E0-5C758DBC2186}"/>
    <cellStyle name="Note 12 3 2 2" xfId="13427" xr:uid="{F962072F-B349-4B26-A644-2E6B9224E62B}"/>
    <cellStyle name="Note 12 3 2 3" xfId="14433" xr:uid="{04FBFC66-4421-43D8-AAD2-0889367A82A7}"/>
    <cellStyle name="Note 12 3 2 4" xfId="15391" xr:uid="{AE2D08EB-D80E-4EF2-9C78-79F657FB7D84}"/>
    <cellStyle name="Note 12 3 2 5" xfId="16318" xr:uid="{D34BAD3C-CE0D-474E-A8A0-F775D121FD6D}"/>
    <cellStyle name="Note 12 3 2 6" xfId="17189" xr:uid="{D72EE062-7266-460B-B77D-306D3DE2330B}"/>
    <cellStyle name="Note 12 3 2 7" xfId="18036" xr:uid="{13FD1D35-9097-4019-95C1-54C2F4413CF5}"/>
    <cellStyle name="Note 12 3 2 8" xfId="18803" xr:uid="{CDB66D63-6B74-465D-83A6-82F2F07E986F}"/>
    <cellStyle name="Note 12 3 3" xfId="9630" xr:uid="{FCD221D4-E6F0-478C-AFF5-6D3E8DFD771C}"/>
    <cellStyle name="Note 12 3 3 2" xfId="14034" xr:uid="{736EA7D0-8113-4F94-8331-38DD1C39D511}"/>
    <cellStyle name="Note 12 3 3 3" xfId="14994" xr:uid="{0413E6E3-83AF-4C12-B1D3-31EC7E7E7DDB}"/>
    <cellStyle name="Note 12 3 3 4" xfId="15946" xr:uid="{EC146142-E617-468E-BB8F-52871A247E4F}"/>
    <cellStyle name="Note 12 3 3 5" xfId="16820" xr:uid="{8A8C8C6A-B366-4074-B41B-2EC5BE8624D6}"/>
    <cellStyle name="Note 12 3 3 6" xfId="17685" xr:uid="{5F0ACFE6-F0B8-4FFB-BE83-D229E5C245B8}"/>
    <cellStyle name="Note 12 3 3 7" xfId="18461" xr:uid="{207CE61E-0E2C-4C04-8807-5300C7A8C318}"/>
    <cellStyle name="Note 12 3 3 8" xfId="19218" xr:uid="{3CF42B09-18E4-4B2A-AA71-C80B1889565C}"/>
    <cellStyle name="Note 12 3 4" xfId="12397" xr:uid="{292F5624-1EB5-490A-9CDD-3AD975C9F506}"/>
    <cellStyle name="Note 12 3 5" xfId="10479" xr:uid="{9E7B4D38-4073-4288-AD46-676F5D7C7D35}"/>
    <cellStyle name="Note 12 3 6" xfId="11698" xr:uid="{B8820ECF-FF2C-41C4-B878-610EDF17BD79}"/>
    <cellStyle name="Note 12 3 7" xfId="11086" xr:uid="{09879631-8BD8-4945-B166-040F33706BF5}"/>
    <cellStyle name="Note 12 3 8" xfId="12555" xr:uid="{8216B7DB-569B-4432-A692-1CCD43EF57F3}"/>
    <cellStyle name="Note 12 3 9" xfId="10338" xr:uid="{327C82A4-4F16-40F6-8F32-80B39411A6CA}"/>
    <cellStyle name="Note 12 4" xfId="7969" xr:uid="{BFDDF70E-625E-478C-8BFF-F8BE9F0668BE}"/>
    <cellStyle name="Note 12 4 2" xfId="12938" xr:uid="{6724EBEF-E850-42CC-AF44-979F154AC14C}"/>
    <cellStyle name="Note 12 4 3" xfId="10049" xr:uid="{36EBBF19-79D3-4DFF-98B0-DDB14F1E7036}"/>
    <cellStyle name="Note 12 4 4" xfId="12153" xr:uid="{D7B9087C-7AA3-48FA-A748-927EA6D10023}"/>
    <cellStyle name="Note 12 4 5" xfId="10705" xr:uid="{878A4FB3-EA8D-403E-BCAA-8F0700D49C7D}"/>
    <cellStyle name="Note 12 4 6" xfId="12365" xr:uid="{33A49EC9-45C8-48D8-9465-26DA3AAAFF88}"/>
    <cellStyle name="Note 12 4 7" xfId="10507" xr:uid="{00868607-E06E-4F87-A945-31803044B518}"/>
    <cellStyle name="Note 12 4 8" xfId="11692" xr:uid="{2BFF90F8-14C6-4398-8066-7BB12ABEEE16}"/>
    <cellStyle name="Note 12 5" xfId="9402" xr:uid="{8380797B-DDD6-4DF3-B256-DDCB97CFEF21}"/>
    <cellStyle name="Note 12 5 2" xfId="13806" xr:uid="{2E06E5D1-CACF-4918-87D9-6CE34448B6B8}"/>
    <cellStyle name="Note 12 5 3" xfId="14766" xr:uid="{F9D4615C-C660-4904-B0FB-55D574443D54}"/>
    <cellStyle name="Note 12 5 4" xfId="15718" xr:uid="{91C1E829-94D3-49D6-A33E-25F76C0E3EDD}"/>
    <cellStyle name="Note 12 5 5" xfId="16592" xr:uid="{24FCAB03-467D-446F-9F77-0D37D2EED85F}"/>
    <cellStyle name="Note 12 5 6" xfId="17457" xr:uid="{4E3C17C5-8386-4DC4-82B3-FA6B6A60CCDC}"/>
    <cellStyle name="Note 12 5 7" xfId="18233" xr:uid="{991A8724-90CE-4009-B599-2ABC4865CF71}"/>
    <cellStyle name="Note 12 5 8" xfId="18990" xr:uid="{F214A77B-BA87-4BD0-A8E5-65196FBF2D28}"/>
    <cellStyle name="Note 12 6" xfId="11842" xr:uid="{CD25C25A-2E07-413E-8D14-F3B589B50582}"/>
    <cellStyle name="Note 12 7" xfId="10969" xr:uid="{8F46DDC1-48C5-4E23-AF12-D1F979A713A3}"/>
    <cellStyle name="Note 12 8" xfId="12882" xr:uid="{CBD81947-409B-4615-A408-FD1B57818FA7}"/>
    <cellStyle name="Note 12 9" xfId="10097" xr:uid="{15CDEAE7-DB2E-4B3D-8A38-A81254A9ED5F}"/>
    <cellStyle name="Note 13" xfId="6201" xr:uid="{6FA49930-136E-41A1-B5AF-B935E6E622F0}"/>
    <cellStyle name="Note 13 10" xfId="12039" xr:uid="{1BB11478-A6A5-4EEB-9E86-BE5F64D4F44B}"/>
    <cellStyle name="Note 13 11" xfId="10795" xr:uid="{454C20A4-5975-4616-AA0A-51C2A4774F20}"/>
    <cellStyle name="Note 13 12" xfId="11621" xr:uid="{66D1F94E-DE3C-4848-A9C9-94D6F8D3BE4D}"/>
    <cellStyle name="Note 13 2" xfId="6838" xr:uid="{16772DBF-1F7C-416D-A399-2983CD0D2A3C}"/>
    <cellStyle name="Note 13 2 10" xfId="16441" xr:uid="{EBF8CA01-10C3-4775-9F24-16B31260F6FE}"/>
    <cellStyle name="Note 13 2 11" xfId="17312" xr:uid="{3FBECFF2-4D29-4705-9E9C-6586187695E8}"/>
    <cellStyle name="Note 13 2 2" xfId="7651" xr:uid="{A5E7AEF1-CCA3-4D42-91E2-2C1E6BCF4437}"/>
    <cellStyle name="Note 13 2 2 10" xfId="13673" xr:uid="{8F47E030-B845-4B3C-AAC1-5570CF11AE73}"/>
    <cellStyle name="Note 13 2 2 2" xfId="9291" xr:uid="{F8258C57-73E2-46E6-AD4E-314826E015C5}"/>
    <cellStyle name="Note 13 2 2 2 2" xfId="13725" xr:uid="{28DBEFF6-2583-4DA3-8099-BB3217BDEA0C}"/>
    <cellStyle name="Note 13 2 2 2 3" xfId="14687" xr:uid="{94871C04-C059-472A-9DDA-844D23A67FC4}"/>
    <cellStyle name="Note 13 2 2 2 4" xfId="15639" xr:uid="{B7A2E2EA-8EEB-461C-8F58-ECEE7E423C44}"/>
    <cellStyle name="Note 13 2 2 2 5" xfId="16519" xr:uid="{A46DAEFC-FE8A-4A54-9A1C-525BFD8E35D0}"/>
    <cellStyle name="Note 13 2 2 2 6" xfId="17385" xr:uid="{70D58E36-F29E-4807-897E-BF786D916B0F}"/>
    <cellStyle name="Note 13 2 2 2 7" xfId="18161" xr:uid="{96DB19BC-C226-4F11-AEF7-C8294BD93F2D}"/>
    <cellStyle name="Note 13 2 2 2 8" xfId="18918" xr:uid="{BB88EA27-402A-4B54-8DE5-35166C5326DE}"/>
    <cellStyle name="Note 13 2 2 3" xfId="9745" xr:uid="{FA70B2CA-5CC4-4D14-A730-3BE7C6ADE0A2}"/>
    <cellStyle name="Note 13 2 2 3 2" xfId="14149" xr:uid="{364D5ADD-EC6D-4B61-866A-F609F4F458F4}"/>
    <cellStyle name="Note 13 2 2 3 3" xfId="15109" xr:uid="{F45B0C2F-73CD-4781-AD8B-F65559F1C11E}"/>
    <cellStyle name="Note 13 2 2 3 4" xfId="16061" xr:uid="{4DAD5352-89DD-40FF-911A-3C7F80F476D2}"/>
    <cellStyle name="Note 13 2 2 3 5" xfId="16935" xr:uid="{7AF55C23-6AA9-47E6-9574-0882B3B43AD7}"/>
    <cellStyle name="Note 13 2 2 3 6" xfId="17800" xr:uid="{86D1434F-5BF4-441D-9C3D-F665BAC1882B}"/>
    <cellStyle name="Note 13 2 2 3 7" xfId="18576" xr:uid="{4CF2BCC1-CD8A-4AAD-AD96-F8728FAFE755}"/>
    <cellStyle name="Note 13 2 2 3 8" xfId="19333" xr:uid="{7DE48E09-2425-46E8-B7B8-2727D564A3D3}"/>
    <cellStyle name="Note 13 2 2 4" xfId="12709" xr:uid="{D59C1F2A-1F7D-4A0C-8300-C7F1636C569E}"/>
    <cellStyle name="Note 13 2 2 5" xfId="10220" xr:uid="{663289F3-B223-41E9-BBB0-C55F6F091F82}"/>
    <cellStyle name="Note 13 2 2 6" xfId="12661" xr:uid="{64488F57-DE36-4160-BAE4-088D9313AF7E}"/>
    <cellStyle name="Note 13 2 2 7" xfId="10254" xr:uid="{2D63CCDA-B338-4238-B5F5-7348C68A11ED}"/>
    <cellStyle name="Note 13 2 2 8" xfId="12655" xr:uid="{75573C67-EE76-4E1D-90DA-FC503286CA0E}"/>
    <cellStyle name="Note 13 2 2 9" xfId="10259" xr:uid="{902A6CCA-98D1-4069-A42F-789A52187DE5}"/>
    <cellStyle name="Note 13 2 3" xfId="8478" xr:uid="{E6566399-CA52-4F2C-9AF5-26873B41C8C8}"/>
    <cellStyle name="Note 13 2 3 2" xfId="13218" xr:uid="{9C8C1BFB-31FD-4073-B7C8-53988266081C}"/>
    <cellStyle name="Note 13 2 3 3" xfId="14238" xr:uid="{5471D7F3-2E46-49D4-8C27-55D038D02C93}"/>
    <cellStyle name="Note 13 2 3 4" xfId="15198" xr:uid="{6FDE8A78-92AB-43D1-A3F7-C87BF850BE81}"/>
    <cellStyle name="Note 13 2 3 5" xfId="16147" xr:uid="{B6A6DB81-DF28-4BA4-95D6-2E1ECDA8247A}"/>
    <cellStyle name="Note 13 2 3 6" xfId="17020" xr:uid="{B27A6274-DFC1-448A-BAC8-3A7CA4E6CF8F}"/>
    <cellStyle name="Note 13 2 3 7" xfId="17885" xr:uid="{8BD1338F-A418-4F2D-B0C5-76510DA16306}"/>
    <cellStyle name="Note 13 2 3 8" xfId="18661" xr:uid="{4040F0AA-573C-4383-9B0D-2361F50F5717}"/>
    <cellStyle name="Note 13 2 4" xfId="9488" xr:uid="{4E8E081B-9225-4036-A2CB-59B02B5FF7D0}"/>
    <cellStyle name="Note 13 2 4 2" xfId="13892" xr:uid="{AFFC0632-AE5A-40E4-B240-D80FBA426611}"/>
    <cellStyle name="Note 13 2 4 3" xfId="14852" xr:uid="{C6BBB76F-1098-4983-BAD0-50CEF620BF5A}"/>
    <cellStyle name="Note 13 2 4 4" xfId="15804" xr:uid="{C21D7411-93FA-42D8-BAD2-A5661BE4C04C}"/>
    <cellStyle name="Note 13 2 4 5" xfId="16678" xr:uid="{95592B36-0C19-4E71-A53A-76BCDB3B452B}"/>
    <cellStyle name="Note 13 2 4 6" xfId="17543" xr:uid="{387F24DD-BCC5-4670-AE09-D624ADBFA6F4}"/>
    <cellStyle name="Note 13 2 4 7" xfId="18319" xr:uid="{54B39A5A-52B6-4935-8CB8-DB5D8AE4D118}"/>
    <cellStyle name="Note 13 2 4 8" xfId="19076" xr:uid="{CC796D83-BFA0-4537-B688-970C4049770F}"/>
    <cellStyle name="Note 13 2 5" xfId="12189" xr:uid="{B824DD13-D6EE-46AA-9E6B-6603D2DCEE3C}"/>
    <cellStyle name="Note 13 2 6" xfId="10674" xr:uid="{08A30682-68C0-4A58-9FC1-1B5CFF24D162}"/>
    <cellStyle name="Note 13 2 7" xfId="13611" xr:uid="{07D2AFC0-E084-44B3-9FA0-298D7ADFE6DE}"/>
    <cellStyle name="Note 13 2 8" xfId="14589" xr:uid="{28E7A9ED-1647-4ADB-9ADC-701CD8E72012}"/>
    <cellStyle name="Note 13 2 9" xfId="15542" xr:uid="{CE25AFEA-F410-437A-A150-1F62A408F4C6}"/>
    <cellStyle name="Note 13 3" xfId="7128" xr:uid="{20502208-9FCB-4CE2-9864-A346010D2F65}"/>
    <cellStyle name="Note 13 3 10" xfId="15525" xr:uid="{CFFD3301-0B59-4335-BC85-AA2E6D4C7B75}"/>
    <cellStyle name="Note 13 3 2" xfId="8768" xr:uid="{5C98AFD7-A108-4478-AE72-F8100FD065EB}"/>
    <cellStyle name="Note 13 3 2 2" xfId="13428" xr:uid="{F6F64002-ADC7-4F72-922B-7E2C1AF142CF}"/>
    <cellStyle name="Note 13 3 2 3" xfId="14434" xr:uid="{C1A3F7EA-55FA-4E6E-ABB4-37A0179E7481}"/>
    <cellStyle name="Note 13 3 2 4" xfId="15392" xr:uid="{C031C65E-3392-4C7C-8C37-086A329D0038}"/>
    <cellStyle name="Note 13 3 2 5" xfId="16319" xr:uid="{B7C0F893-00F6-4EE9-966A-11D61BF77401}"/>
    <cellStyle name="Note 13 3 2 6" xfId="17190" xr:uid="{310B917B-13F1-4E5F-93D7-B9F18CFB2ACE}"/>
    <cellStyle name="Note 13 3 2 7" xfId="18037" xr:uid="{04720598-88BD-4419-92A7-69248CFC17F2}"/>
    <cellStyle name="Note 13 3 2 8" xfId="18804" xr:uid="{8C973896-CCA7-4B5A-ADCA-653685E0B9B2}"/>
    <cellStyle name="Note 13 3 3" xfId="9631" xr:uid="{B885EF5E-FAF8-4F90-AF5B-15F830E2FC10}"/>
    <cellStyle name="Note 13 3 3 2" xfId="14035" xr:uid="{9D78A9B4-A090-4C76-8AD3-8701B6AB0D57}"/>
    <cellStyle name="Note 13 3 3 3" xfId="14995" xr:uid="{05D04BE1-0A23-4680-BDD0-D57D1A1EB434}"/>
    <cellStyle name="Note 13 3 3 4" xfId="15947" xr:uid="{23A9E192-E917-43BE-B3E1-BF76EB27B1E0}"/>
    <cellStyle name="Note 13 3 3 5" xfId="16821" xr:uid="{A8C86ADE-49F7-4175-937F-735CC7CE8DAD}"/>
    <cellStyle name="Note 13 3 3 6" xfId="17686" xr:uid="{317D0618-40E1-45BE-8A87-190F4499406F}"/>
    <cellStyle name="Note 13 3 3 7" xfId="18462" xr:uid="{4707A55C-BE3F-47B8-BF25-3B8FFB501ACC}"/>
    <cellStyle name="Note 13 3 3 8" xfId="19219" xr:uid="{1FCA75F5-EA7C-4B35-9404-2F9F8E469A25}"/>
    <cellStyle name="Note 13 3 4" xfId="12398" xr:uid="{7389B647-D5C2-46E5-ACE4-54B39415150C}"/>
    <cellStyle name="Note 13 3 5" xfId="10478" xr:uid="{658FA88A-E606-431F-808B-3BD59CE249AB}"/>
    <cellStyle name="Note 13 3 6" xfId="11699" xr:uid="{5982C1B2-7CA9-4C15-B6B8-40A625B067D9}"/>
    <cellStyle name="Note 13 3 7" xfId="11085" xr:uid="{4793F17A-6416-4E7B-BF2D-B6CC39EC7B42}"/>
    <cellStyle name="Note 13 3 8" xfId="13580" xr:uid="{5DD64CF2-63E7-401E-9BD7-1DFC926AD775}"/>
    <cellStyle name="Note 13 3 9" xfId="14568" xr:uid="{5A05C05B-1FB3-494E-A8BF-14D9B4ADB90A}"/>
    <cellStyle name="Note 13 4" xfId="7970" xr:uid="{6B3595E2-8C54-4BDA-B476-884BD9566DD7}"/>
    <cellStyle name="Note 13 4 2" xfId="12939" xr:uid="{8B1A2644-53D2-4952-B628-A8573548B148}"/>
    <cellStyle name="Note 13 4 3" xfId="10048" xr:uid="{DE3CF4BA-C65C-47E8-937B-6295B41946EE}"/>
    <cellStyle name="Note 13 4 4" xfId="12686" xr:uid="{ECAE9F76-C151-44B6-A7E9-1E5CE9F47063}"/>
    <cellStyle name="Note 13 4 5" xfId="10233" xr:uid="{C2C7B674-FA4E-47B4-8E1E-2834C94BD2DF}"/>
    <cellStyle name="Note 13 4 6" xfId="12659" xr:uid="{472CA1BF-A810-43D0-94CB-8B448631979E}"/>
    <cellStyle name="Note 13 4 7" xfId="10256" xr:uid="{49B285C4-444D-4CE8-A381-D7F41C7B7EAD}"/>
    <cellStyle name="Note 13 4 8" xfId="11767" xr:uid="{046C22D8-3C5A-44CA-B1E3-863716BC734A}"/>
    <cellStyle name="Note 13 5" xfId="9403" xr:uid="{2F53A461-0B63-4F2D-BE81-867D25682BBC}"/>
    <cellStyle name="Note 13 5 2" xfId="13807" xr:uid="{B0030243-C022-4A4B-828D-AC8EADD3886D}"/>
    <cellStyle name="Note 13 5 3" xfId="14767" xr:uid="{34671699-6C23-43B8-B4E5-9470891BB9A4}"/>
    <cellStyle name="Note 13 5 4" xfId="15719" xr:uid="{FA459A04-721A-4ACD-9C8A-ED2FA4249553}"/>
    <cellStyle name="Note 13 5 5" xfId="16593" xr:uid="{C0FBC8FD-F88F-49C7-9317-68B4E60F3B14}"/>
    <cellStyle name="Note 13 5 6" xfId="17458" xr:uid="{E6BFAB0C-AAB7-48DA-9F32-CCE1D5306C9D}"/>
    <cellStyle name="Note 13 5 7" xfId="18234" xr:uid="{A128BF2E-F7B4-494C-A04B-972A422EC8B5}"/>
    <cellStyle name="Note 13 5 8" xfId="18991" xr:uid="{84FE1BFE-C625-4EBD-83E7-880956B01B83}"/>
    <cellStyle name="Note 13 6" xfId="11843" xr:uid="{C8021766-3998-4126-A337-7D82A4669598}"/>
    <cellStyle name="Note 13 7" xfId="10968" xr:uid="{BD3B958A-A716-4AAF-A830-1234E6537B2A}"/>
    <cellStyle name="Note 13 8" xfId="11462" xr:uid="{71B39364-83F6-4331-91A3-DE770FE0AE65}"/>
    <cellStyle name="Note 13 9" xfId="11265" xr:uid="{6FCAD856-282D-4D81-A130-3081C7AE8503}"/>
    <cellStyle name="Note 14" xfId="6202" xr:uid="{01CE8987-7CD5-4B96-8542-9978D43CF34D}"/>
    <cellStyle name="Note 14 10" xfId="12525" xr:uid="{A117F262-E24C-4A5F-81C9-22043DA19C1F}"/>
    <cellStyle name="Note 14 11" xfId="10356" xr:uid="{F80D038C-EC2D-4070-8180-B68230926C1C}"/>
    <cellStyle name="Note 14 12" xfId="13662" xr:uid="{49A2B256-080A-4CB0-8654-F2E2BEF9423A}"/>
    <cellStyle name="Note 14 2" xfId="6837" xr:uid="{1845DDA6-22D4-4FB3-89B4-9A087B6319BC}"/>
    <cellStyle name="Note 14 2 10" xfId="11048" xr:uid="{9AFDA7A8-6D21-4B62-84F1-18897CDDCF5E}"/>
    <cellStyle name="Note 14 2 11" xfId="13094" xr:uid="{9B59BE00-E50A-4917-81C6-BDDE86CB0B5A}"/>
    <cellStyle name="Note 14 2 2" xfId="7652" xr:uid="{7FBB208B-459B-43DA-9898-49CF1250A953}"/>
    <cellStyle name="Note 14 2 2 10" xfId="10919" xr:uid="{6DF6447A-1A1B-44B2-9CC2-B30C08AFE131}"/>
    <cellStyle name="Note 14 2 2 2" xfId="9292" xr:uid="{C9A8B5C7-CA6E-45BA-806B-2FD7D266A86A}"/>
    <cellStyle name="Note 14 2 2 2 2" xfId="13726" xr:uid="{7CC33B51-798B-4BD7-8CF4-80713389DFD3}"/>
    <cellStyle name="Note 14 2 2 2 3" xfId="14688" xr:uid="{6070334A-0EC4-40E0-B927-6B8FCB6B76E1}"/>
    <cellStyle name="Note 14 2 2 2 4" xfId="15640" xr:uid="{32F183BA-E07A-455A-9E3E-B26844FD9B30}"/>
    <cellStyle name="Note 14 2 2 2 5" xfId="16520" xr:uid="{E4B59E97-BED2-4DFB-96F8-80B0CF670D62}"/>
    <cellStyle name="Note 14 2 2 2 6" xfId="17386" xr:uid="{77367090-4D8D-4DC2-86BF-A98F765A617D}"/>
    <cellStyle name="Note 14 2 2 2 7" xfId="18162" xr:uid="{13DF7695-7828-4C10-8579-2B7A5AC493C9}"/>
    <cellStyle name="Note 14 2 2 2 8" xfId="18919" xr:uid="{9C38C697-D5A8-4698-81CD-DBB757DD4088}"/>
    <cellStyle name="Note 14 2 2 3" xfId="9746" xr:uid="{804BB163-46DB-483F-B46E-F3D92B083BA6}"/>
    <cellStyle name="Note 14 2 2 3 2" xfId="14150" xr:uid="{D58766CC-257F-4277-8080-13587793F44A}"/>
    <cellStyle name="Note 14 2 2 3 3" xfId="15110" xr:uid="{911DE098-48B8-48D8-91EA-0F23D6298E1F}"/>
    <cellStyle name="Note 14 2 2 3 4" xfId="16062" xr:uid="{3EA17E17-F3D9-4F2A-8CE0-865A53E59744}"/>
    <cellStyle name="Note 14 2 2 3 5" xfId="16936" xr:uid="{872674C9-2C8D-4DED-84C2-0A5342E1C24C}"/>
    <cellStyle name="Note 14 2 2 3 6" xfId="17801" xr:uid="{118C1C4C-096D-4595-9C95-A4C26ACDF18E}"/>
    <cellStyle name="Note 14 2 2 3 7" xfId="18577" xr:uid="{D040BB15-0CE9-4035-8603-DBA4176BB310}"/>
    <cellStyle name="Note 14 2 2 3 8" xfId="19334" xr:uid="{8FC122A6-18F8-464D-A56A-5009C046C769}"/>
    <cellStyle name="Note 14 2 2 4" xfId="12710" xr:uid="{3C79428B-022B-4369-884B-556E69507A19}"/>
    <cellStyle name="Note 14 2 2 5" xfId="13071" xr:uid="{746E2876-1C5E-4975-A292-1BA7BD625B3D}"/>
    <cellStyle name="Note 14 2 2 6" xfId="9934" xr:uid="{93FE1243-4458-44CE-945F-D0D7F8AAA157}"/>
    <cellStyle name="Note 14 2 2 7" xfId="13197" xr:uid="{05D3CE61-670A-47BE-A665-847192178473}"/>
    <cellStyle name="Note 14 2 2 8" xfId="9842" xr:uid="{2FF2FDB3-02B5-4691-973E-A5711732969A}"/>
    <cellStyle name="Note 14 2 2 9" xfId="11894" xr:uid="{E2256AE7-6582-4478-A7D2-DB7C84CBEE83}"/>
    <cellStyle name="Note 14 2 3" xfId="8477" xr:uid="{BB35F3C2-70BC-458A-A40D-A10D9B279925}"/>
    <cellStyle name="Note 14 2 3 2" xfId="13217" xr:uid="{1A180824-9793-4C53-94ED-ECCB1155266C}"/>
    <cellStyle name="Note 14 2 3 3" xfId="14237" xr:uid="{D0A4AD0B-D43D-43E6-A49A-24A7CD5CCE77}"/>
    <cellStyle name="Note 14 2 3 4" xfId="15197" xr:uid="{4436E597-9B0C-4183-AC94-C7B147B07682}"/>
    <cellStyle name="Note 14 2 3 5" xfId="16146" xr:uid="{0431ECF6-DB9F-46DA-8744-CCE032C789E1}"/>
    <cellStyle name="Note 14 2 3 6" xfId="17019" xr:uid="{B3515E8B-CC7D-4E09-BA82-77A4B8A96860}"/>
    <cellStyle name="Note 14 2 3 7" xfId="17884" xr:uid="{62E31194-DBD4-4A96-A2EF-DD332B151823}"/>
    <cellStyle name="Note 14 2 3 8" xfId="18660" xr:uid="{41EEFB31-BEBD-4C0D-916B-4BCD22C78ED0}"/>
    <cellStyle name="Note 14 2 4" xfId="9487" xr:uid="{27D312CC-D2AD-418F-8370-14236A7155AC}"/>
    <cellStyle name="Note 14 2 4 2" xfId="13891" xr:uid="{94099FF3-638E-4204-9DBE-D2FA6622E36D}"/>
    <cellStyle name="Note 14 2 4 3" xfId="14851" xr:uid="{C2431CB7-EF6A-4ECE-8690-973D0CD48268}"/>
    <cellStyle name="Note 14 2 4 4" xfId="15803" xr:uid="{96682ACA-D749-4E54-81B2-E3B88018AA20}"/>
    <cellStyle name="Note 14 2 4 5" xfId="16677" xr:uid="{725DBB9E-4FBC-4BF4-992F-B8F11376EA78}"/>
    <cellStyle name="Note 14 2 4 6" xfId="17542" xr:uid="{7A6341AD-B9BB-4ECF-B59A-7A2A0D4562A6}"/>
    <cellStyle name="Note 14 2 4 7" xfId="18318" xr:uid="{A045DFDA-164D-4C96-A320-7B5E5C96777B}"/>
    <cellStyle name="Note 14 2 4 8" xfId="19075" xr:uid="{C9A7351C-AD6B-4815-9B4A-E4DE216A488B}"/>
    <cellStyle name="Note 14 2 5" xfId="12188" xr:uid="{BBC65C9F-7C5F-4472-9B0A-A7BE4B727770}"/>
    <cellStyle name="Note 14 2 6" xfId="10675" xr:uid="{578B3615-0B31-4BFE-8EF3-1D842882B071}"/>
    <cellStyle name="Note 14 2 7" xfId="12589" xr:uid="{0C0C7686-E47F-4B61-AC60-242B5D190CA2}"/>
    <cellStyle name="Note 14 2 8" xfId="10313" xr:uid="{27CAE164-B1AB-41C6-B191-996DD7C0054C}"/>
    <cellStyle name="Note 14 2 9" xfId="11747" xr:uid="{3760C9B5-84FC-43A1-8281-8F40EF93890C}"/>
    <cellStyle name="Note 14 3" xfId="7129" xr:uid="{CEA55B06-E171-428D-B0E5-3E7F40206BA4}"/>
    <cellStyle name="Note 14 3 10" xfId="13059" xr:uid="{ECEE04CC-207E-408A-B989-FACC1359C592}"/>
    <cellStyle name="Note 14 3 2" xfId="8769" xr:uid="{109188FC-2027-494E-9862-56BAB7CC56E6}"/>
    <cellStyle name="Note 14 3 2 2" xfId="13429" xr:uid="{90AD2F25-FB63-4BA6-BAB0-61D3B7D6F24F}"/>
    <cellStyle name="Note 14 3 2 3" xfId="14435" xr:uid="{8D7600BF-4BCC-43B7-89F1-DE806F5AE00D}"/>
    <cellStyle name="Note 14 3 2 4" xfId="15393" xr:uid="{1236EB06-F7EE-4F8A-80ED-C486D19FAFAB}"/>
    <cellStyle name="Note 14 3 2 5" xfId="16320" xr:uid="{3B5E4154-8702-4BA9-87BA-A9FE7654D8DA}"/>
    <cellStyle name="Note 14 3 2 6" xfId="17191" xr:uid="{5A3AB885-90D6-47C0-AB56-0AC087E545A0}"/>
    <cellStyle name="Note 14 3 2 7" xfId="18038" xr:uid="{33D53045-14DA-4163-99FD-332A5C2B88F4}"/>
    <cellStyle name="Note 14 3 2 8" xfId="18805" xr:uid="{FBFD8D3C-7490-4833-A40A-7FF995B90E97}"/>
    <cellStyle name="Note 14 3 3" xfId="9632" xr:uid="{C8FF78E3-1613-4DF9-9A82-6770966AFC85}"/>
    <cellStyle name="Note 14 3 3 2" xfId="14036" xr:uid="{1C401084-EC6D-4F06-A7D0-D276BB494EFA}"/>
    <cellStyle name="Note 14 3 3 3" xfId="14996" xr:uid="{6CD9E097-ABE1-48EE-A1F0-A8C761DE4DEC}"/>
    <cellStyle name="Note 14 3 3 4" xfId="15948" xr:uid="{1BCF2863-99F4-4096-BD61-61F68EF354A5}"/>
    <cellStyle name="Note 14 3 3 5" xfId="16822" xr:uid="{C74B21E1-B4C8-4E28-8D68-188FC9F0A9A5}"/>
    <cellStyle name="Note 14 3 3 6" xfId="17687" xr:uid="{3DF78EBF-CB7D-4EDF-8C67-879C401F78B0}"/>
    <cellStyle name="Note 14 3 3 7" xfId="18463" xr:uid="{DCD28775-9B4E-4C42-AA4B-FA796422238E}"/>
    <cellStyle name="Note 14 3 3 8" xfId="19220" xr:uid="{7E8C6F57-707B-4BD8-9DC9-8BED63695516}"/>
    <cellStyle name="Note 14 3 4" xfId="12399" xr:uid="{C8C57842-C589-4DF1-838D-65C7B1CABB37}"/>
    <cellStyle name="Note 14 3 5" xfId="10477" xr:uid="{EEA9F054-D959-400D-BBAC-C03D0ED067D6}"/>
    <cellStyle name="Note 14 3 6" xfId="11700" xr:uid="{5D7FCFCA-086A-4493-B2D9-13D8AEC069B5}"/>
    <cellStyle name="Note 14 3 7" xfId="11084" xr:uid="{F6C822C1-1650-486B-A219-5D1D2BA3B8A1}"/>
    <cellStyle name="Note 14 3 8" xfId="13024" xr:uid="{421C30E2-F0E7-4C2B-A35E-0CBD791EDBC8}"/>
    <cellStyle name="Note 14 3 9" xfId="9971" xr:uid="{B2773D65-E1A5-4C1F-BEFC-25830B287B25}"/>
    <cellStyle name="Note 14 4" xfId="7971" xr:uid="{67E4D926-0AFD-4D8F-B8F6-49D1A54A557A}"/>
    <cellStyle name="Note 14 4 2" xfId="12940" xr:uid="{F6E74CC5-3FDC-4FD2-82DB-1718536CA695}"/>
    <cellStyle name="Note 14 4 3" xfId="10047" xr:uid="{36614E5D-0845-4478-A373-0D2FB3ACECAA}"/>
    <cellStyle name="Note 14 4 4" xfId="13707" xr:uid="{C8855F85-8E9E-4C03-8737-5CDCDCB6730D}"/>
    <cellStyle name="Note 14 4 5" xfId="14671" xr:uid="{71FF8048-836F-4D35-9DF4-8491C8488FC7}"/>
    <cellStyle name="Note 14 4 6" xfId="15623" xr:uid="{62F50D41-52DA-4095-92DC-EF56A534AD93}"/>
    <cellStyle name="Note 14 4 7" xfId="16505" xr:uid="{BC9A3EF0-6DB4-49A9-B3FE-92416E49DDDD}"/>
    <cellStyle name="Note 14 4 8" xfId="17373" xr:uid="{93BA0819-30D1-4E38-AD13-9A874DCFE32E}"/>
    <cellStyle name="Note 14 5" xfId="9404" xr:uid="{AD8BFA8B-2B42-4938-AD19-A42FDE628E43}"/>
    <cellStyle name="Note 14 5 2" xfId="13808" xr:uid="{61A9A63E-5648-4687-9847-1AEEE8BB56B8}"/>
    <cellStyle name="Note 14 5 3" xfId="14768" xr:uid="{9301118B-9355-4FE4-ACAE-8A926FE15D3F}"/>
    <cellStyle name="Note 14 5 4" xfId="15720" xr:uid="{A8EAC264-E898-4AF6-8016-DB04678BB41D}"/>
    <cellStyle name="Note 14 5 5" xfId="16594" xr:uid="{F4C093F0-63D5-499B-9100-3242F5B27C71}"/>
    <cellStyle name="Note 14 5 6" xfId="17459" xr:uid="{D158F542-3A71-4131-9F2F-4D1A54A69561}"/>
    <cellStyle name="Note 14 5 7" xfId="18235" xr:uid="{5C14817B-8BBA-406E-B3CD-6740C37A7260}"/>
    <cellStyle name="Note 14 5 8" xfId="18992" xr:uid="{868FFDE6-8BAD-4290-BEDD-86CF87DB5227}"/>
    <cellStyle name="Note 14 6" xfId="11844" xr:uid="{B57ED5BC-06CC-4BC2-AA40-77592B9B3BB2}"/>
    <cellStyle name="Note 14 7" xfId="10967" xr:uid="{A80DB673-4201-44ED-9DA7-15928593CEA5}"/>
    <cellStyle name="Note 14 8" xfId="11463" xr:uid="{93B14DEB-B86F-4376-A8E8-4FABC9BB0F9D}"/>
    <cellStyle name="Note 14 9" xfId="11264" xr:uid="{FCBD3E7C-5F30-4363-B40A-5B422146665F}"/>
    <cellStyle name="Note 15" xfId="6203" xr:uid="{AF4E448F-7A2F-4AD0-9010-BE71E0CCCC88}"/>
    <cellStyle name="Note 15 10" xfId="13554" xr:uid="{FE71DD69-2B1F-44CC-9CCF-763FE461A549}"/>
    <cellStyle name="Note 15 11" xfId="14555" xr:uid="{BF97FA08-2F58-4A6B-B16E-5890B6FBD99B}"/>
    <cellStyle name="Note 15 12" xfId="15513" xr:uid="{6AD39E21-42BC-4FFD-B736-25314E70580A}"/>
    <cellStyle name="Note 15 2" xfId="6836" xr:uid="{B32CECF0-39F0-4F45-A6B5-53C90B512A31}"/>
    <cellStyle name="Note 15 2 10" xfId="11133" xr:uid="{A89B5283-6262-4AD0-9B1D-73861F770231}"/>
    <cellStyle name="Note 15 2 11" xfId="13086" xr:uid="{2FB61F8D-5F4C-4009-9C56-C65CF1718404}"/>
    <cellStyle name="Note 15 2 2" xfId="7653" xr:uid="{99322646-5862-4386-B273-74918FB58F27}"/>
    <cellStyle name="Note 15 2 2 10" xfId="18133" xr:uid="{6CD0D710-C814-40A1-A1E0-928A5BF23885}"/>
    <cellStyle name="Note 15 2 2 2" xfId="9293" xr:uid="{DBE07D89-A6BD-4F70-901E-C07C73D9C8B6}"/>
    <cellStyle name="Note 15 2 2 2 2" xfId="13727" xr:uid="{9C488F3C-1DCD-46E1-B779-E9EEFD40E176}"/>
    <cellStyle name="Note 15 2 2 2 3" xfId="14689" xr:uid="{554C2118-1A7A-4BAB-87B5-12E3C2194D45}"/>
    <cellStyle name="Note 15 2 2 2 4" xfId="15641" xr:uid="{DB0D5968-2C84-4073-89A2-A375EB9E4AC1}"/>
    <cellStyle name="Note 15 2 2 2 5" xfId="16521" xr:uid="{526C5E0E-8A14-40EF-AFB6-BB59A5AEB67B}"/>
    <cellStyle name="Note 15 2 2 2 6" xfId="17387" xr:uid="{67AD4DC9-2CA7-4CB4-AC39-53A21F601F24}"/>
    <cellStyle name="Note 15 2 2 2 7" xfId="18163" xr:uid="{A7EDCC84-23ED-4AEF-9618-AFB890CAA924}"/>
    <cellStyle name="Note 15 2 2 2 8" xfId="18920" xr:uid="{14C97C1D-0F15-4FD1-8AEB-DF7EF02874E4}"/>
    <cellStyle name="Note 15 2 2 3" xfId="9747" xr:uid="{5E08C2C7-6CE7-42F0-A3A9-5C29853A597C}"/>
    <cellStyle name="Note 15 2 2 3 2" xfId="14151" xr:uid="{153D06BC-DD5A-40A4-B4F8-1A3DD5C9D80C}"/>
    <cellStyle name="Note 15 2 2 3 3" xfId="15111" xr:uid="{081386EB-CCC7-4439-A9D8-10CABCC94955}"/>
    <cellStyle name="Note 15 2 2 3 4" xfId="16063" xr:uid="{03D3F052-97AB-40EA-B274-54132DEB3BA0}"/>
    <cellStyle name="Note 15 2 2 3 5" xfId="16937" xr:uid="{86C536E2-7341-4AFF-90CE-1834DA5E9306}"/>
    <cellStyle name="Note 15 2 2 3 6" xfId="17802" xr:uid="{445DC33A-2A49-42F5-8866-8C1C16169B11}"/>
    <cellStyle name="Note 15 2 2 3 7" xfId="18578" xr:uid="{9AC1FD7F-41C8-4E29-9A18-86CC3ED7DFD8}"/>
    <cellStyle name="Note 15 2 2 3 8" xfId="19335" xr:uid="{21582D7F-F024-4EE8-9BD6-1EE0D6444B80}"/>
    <cellStyle name="Note 15 2 2 4" xfId="12711" xr:uid="{EE39E710-92FE-41D0-9700-CAB3F2223ACC}"/>
    <cellStyle name="Note 15 2 2 5" xfId="13529" xr:uid="{EF226D1E-3D0E-4A7D-A887-50EC900058BF}"/>
    <cellStyle name="Note 15 2 2 6" xfId="14533" xr:uid="{511FAE6E-AD77-46A6-9A5D-DF7033958A2C}"/>
    <cellStyle name="Note 15 2 2 7" xfId="15491" xr:uid="{61135DCA-7E5A-4642-983D-6DCD37C70C26}"/>
    <cellStyle name="Note 15 2 2 8" xfId="16416" xr:uid="{F3C911BC-8C44-463F-944B-06A6456501C8}"/>
    <cellStyle name="Note 15 2 2 9" xfId="17287" xr:uid="{D2DDDCD0-AE80-4EA3-83E6-532B75608676}"/>
    <cellStyle name="Note 15 2 3" xfId="8476" xr:uid="{1205F4AA-B653-4146-AAA1-85404C7BFDCB}"/>
    <cellStyle name="Note 15 2 3 2" xfId="13216" xr:uid="{1797B857-31DB-4EDC-BC05-CF4DF0C1F185}"/>
    <cellStyle name="Note 15 2 3 3" xfId="14236" xr:uid="{EAAA706A-70FF-4CC3-A236-3F7F7A94CCAC}"/>
    <cellStyle name="Note 15 2 3 4" xfId="15196" xr:uid="{6CAA07BE-1D58-461F-AAC4-39CE24DA7078}"/>
    <cellStyle name="Note 15 2 3 5" xfId="16145" xr:uid="{BC0A6814-DFAB-4178-A8BE-F654FA1661FE}"/>
    <cellStyle name="Note 15 2 3 6" xfId="17018" xr:uid="{05BA4807-FFEB-415E-86B2-1D78BE0966D3}"/>
    <cellStyle name="Note 15 2 3 7" xfId="17883" xr:uid="{0ACCFAA6-6677-4DAC-B749-59300205A3D4}"/>
    <cellStyle name="Note 15 2 3 8" xfId="18659" xr:uid="{8C41083E-F11A-4C85-86FA-632C43051C60}"/>
    <cellStyle name="Note 15 2 4" xfId="9486" xr:uid="{DE30BA6F-55E6-4531-BDD7-145265F13E95}"/>
    <cellStyle name="Note 15 2 4 2" xfId="13890" xr:uid="{DCB5D59F-DF7A-46DE-A04F-22775F7B30C6}"/>
    <cellStyle name="Note 15 2 4 3" xfId="14850" xr:uid="{30548AB0-4B8E-4F63-A6B1-9D72D177D70C}"/>
    <cellStyle name="Note 15 2 4 4" xfId="15802" xr:uid="{E8EF6BE6-A8B1-4F26-B3DD-17FCEF0466D6}"/>
    <cellStyle name="Note 15 2 4 5" xfId="16676" xr:uid="{6BD298B6-2161-4327-B808-9DE3B468B25D}"/>
    <cellStyle name="Note 15 2 4 6" xfId="17541" xr:uid="{CE5AEFA2-E9B6-41A2-AEA7-F0E92F554FE4}"/>
    <cellStyle name="Note 15 2 4 7" xfId="18317" xr:uid="{5EDD2C66-2985-439B-B9EC-2591A1D95FA5}"/>
    <cellStyle name="Note 15 2 4 8" xfId="19074" xr:uid="{8ECB28C7-98EE-4247-AB15-050973F67D16}"/>
    <cellStyle name="Note 15 2 5" xfId="12187" xr:uid="{B5288978-6C68-4FA7-81BA-F9F6FF3A0905}"/>
    <cellStyle name="Note 15 2 6" xfId="10676" xr:uid="{C8023DD6-1E90-4C4E-8BDB-A1857CB9BFBC}"/>
    <cellStyle name="Note 15 2 7" xfId="12078" xr:uid="{0C0D548D-C065-4EBE-9C3F-A7354B1586D2}"/>
    <cellStyle name="Note 15 2 8" xfId="10770" xr:uid="{5CCF82CA-9DC4-433F-A036-D38FF549C546}"/>
    <cellStyle name="Note 15 2 9" xfId="11642" xr:uid="{0B8ABDCB-C745-4AA2-A0A4-D9E31BC2758B}"/>
    <cellStyle name="Note 15 3" xfId="7130" xr:uid="{EE192B19-0310-4002-90AE-132C0C5F123F}"/>
    <cellStyle name="Note 15 3 10" xfId="11741" xr:uid="{10A617C7-E485-42C2-84E9-F624C158527B}"/>
    <cellStyle name="Note 15 3 2" xfId="8770" xr:uid="{52129409-0A41-4FD3-9718-41FF46FB9218}"/>
    <cellStyle name="Note 15 3 2 2" xfId="13430" xr:uid="{8812E1CA-1E7F-4446-B62C-6F0D4BEF2D37}"/>
    <cellStyle name="Note 15 3 2 3" xfId="14436" xr:uid="{9E1D56D2-07D2-4D4B-86F9-B86720944A08}"/>
    <cellStyle name="Note 15 3 2 4" xfId="15394" xr:uid="{D62DEEE4-1D67-4CE6-872B-7F89FD3FAE7E}"/>
    <cellStyle name="Note 15 3 2 5" xfId="16321" xr:uid="{401C8272-D06D-488B-814D-22F2C10DC2DE}"/>
    <cellStyle name="Note 15 3 2 6" xfId="17192" xr:uid="{4609433F-D556-4E8A-8623-90BE71670576}"/>
    <cellStyle name="Note 15 3 2 7" xfId="18039" xr:uid="{3012C05F-5E22-49CE-AE9F-AEBDFA3BD333}"/>
    <cellStyle name="Note 15 3 2 8" xfId="18806" xr:uid="{3B3E1007-F42B-4257-A27A-82404F4189D5}"/>
    <cellStyle name="Note 15 3 3" xfId="9633" xr:uid="{6978E33C-EB8F-4FD1-8D8D-093EFF86BE20}"/>
    <cellStyle name="Note 15 3 3 2" xfId="14037" xr:uid="{6F260B21-4DC3-4543-B679-AC4B574CEBCB}"/>
    <cellStyle name="Note 15 3 3 3" xfId="14997" xr:uid="{B3763DE2-F7F0-4CEF-A9A5-825E6ACA6FC7}"/>
    <cellStyle name="Note 15 3 3 4" xfId="15949" xr:uid="{0EA70AC7-F2B2-41F8-8D29-689771149BC5}"/>
    <cellStyle name="Note 15 3 3 5" xfId="16823" xr:uid="{8D8EF9A5-680E-4E73-B990-7FB6D6606171}"/>
    <cellStyle name="Note 15 3 3 6" xfId="17688" xr:uid="{E6008645-1EF5-4490-8745-ADEEF9E74EFA}"/>
    <cellStyle name="Note 15 3 3 7" xfId="18464" xr:uid="{F3795394-8AE8-42D5-A316-CE5E89079EF0}"/>
    <cellStyle name="Note 15 3 3 8" xfId="19221" xr:uid="{67CA5999-B17C-4AC6-A5B5-AD5737141ED5}"/>
    <cellStyle name="Note 15 3 4" xfId="12400" xr:uid="{9A7B6D42-4279-4881-83AF-36C1D7D41140}"/>
    <cellStyle name="Note 15 3 5" xfId="10476" xr:uid="{A9DA0FB2-3893-4126-A3FD-CBB2A2083582}"/>
    <cellStyle name="Note 15 3 6" xfId="12108" xr:uid="{C703C9DF-0E40-41F5-9256-422FCE93AE35}"/>
    <cellStyle name="Note 15 3 7" xfId="10742" xr:uid="{906C2D0F-AA57-466D-B963-019EB2BAC360}"/>
    <cellStyle name="Note 15 3 8" xfId="12579" xr:uid="{139F78FD-D8F3-4672-AB23-578FBC0ADFEB}"/>
    <cellStyle name="Note 15 3 9" xfId="10320" xr:uid="{75B198FC-E3CD-4E59-A1F6-5D9539C00B47}"/>
    <cellStyle name="Note 15 4" xfId="7972" xr:uid="{32267279-7E83-4540-8C0C-F652BBC9E2FA}"/>
    <cellStyle name="Note 15 4 2" xfId="12941" xr:uid="{CE7DA4E9-4FCB-4E68-A543-5857DA15927E}"/>
    <cellStyle name="Note 15 4 3" xfId="10046" xr:uid="{25C2A6BF-5C83-4D3F-AA5B-EE3F5814250B}"/>
    <cellStyle name="Note 15 4 4" xfId="13182" xr:uid="{4FB6AF28-49EA-40D7-A75A-63BE1A668B6B}"/>
    <cellStyle name="Note 15 4 5" xfId="9854" xr:uid="{1D125C1F-6E2C-49F6-A415-FEBE33971FAD}"/>
    <cellStyle name="Note 15 4 6" xfId="12435" xr:uid="{FF85E4C8-23A6-4058-AE87-8684A1D1BDF9}"/>
    <cellStyle name="Note 15 4 7" xfId="10441" xr:uid="{114E81BD-69DE-47D5-AA6F-94D45107DDB3}"/>
    <cellStyle name="Note 15 4 8" xfId="12631" xr:uid="{9CC69AA5-146A-41FF-ADDC-AA5794E1FF45}"/>
    <cellStyle name="Note 15 5" xfId="9405" xr:uid="{60D48B7B-C1E2-4CBD-AA2E-02D733C8F358}"/>
    <cellStyle name="Note 15 5 2" xfId="13809" xr:uid="{B8D7C15F-DFE1-448D-9556-55337DB472FB}"/>
    <cellStyle name="Note 15 5 3" xfId="14769" xr:uid="{9D40BEBD-339A-4ED0-B6FA-8C27E3D33B89}"/>
    <cellStyle name="Note 15 5 4" xfId="15721" xr:uid="{3D7723E3-9D6B-4F7F-A74D-BAD67A30756E}"/>
    <cellStyle name="Note 15 5 5" xfId="16595" xr:uid="{882AE7C8-7E0F-4002-867B-90DCD5A52F3F}"/>
    <cellStyle name="Note 15 5 6" xfId="17460" xr:uid="{BF979DD2-14F2-482B-B62F-D91023C55DB7}"/>
    <cellStyle name="Note 15 5 7" xfId="18236" xr:uid="{57EB3934-0715-4EB2-B3A4-305B3BCD5E23}"/>
    <cellStyle name="Note 15 5 8" xfId="18993" xr:uid="{CA9ABE7B-9AB3-4C76-89F1-B6EFE6C20609}"/>
    <cellStyle name="Note 15 6" xfId="11845" xr:uid="{7D028303-FD92-4961-A020-6AC22711407B}"/>
    <cellStyle name="Note 15 7" xfId="10966" xr:uid="{EA6E623D-5229-4F2E-B410-7EC3C3669C2F}"/>
    <cellStyle name="Note 15 8" xfId="11464" xr:uid="{96E0E754-811B-4D14-B468-42C9098D6700}"/>
    <cellStyle name="Note 15 9" xfId="11263" xr:uid="{838BC1C6-6D93-4FDF-9A0F-ADD3A2559F4F}"/>
    <cellStyle name="Note 16" xfId="6204" xr:uid="{6DDC0F33-13D1-43DE-80E3-C42B004B7974}"/>
    <cellStyle name="Note 16 10" xfId="13075" xr:uid="{717E4035-34F7-4BA0-8702-B200AD11A2E4}"/>
    <cellStyle name="Note 16 11" xfId="9932" xr:uid="{9FD8293C-9893-4312-93A2-627EBB952717}"/>
    <cellStyle name="Note 16 12" xfId="12935" xr:uid="{CDB977A0-4670-4D2A-BD8F-048E2C22A1FE}"/>
    <cellStyle name="Note 16 2" xfId="6835" xr:uid="{C28AABEF-B995-4D12-8348-FAF256245458}"/>
    <cellStyle name="Note 16 2 10" xfId="10976" xr:uid="{CE81AF38-1339-42FC-8082-C6A75013152E}"/>
    <cellStyle name="Note 16 2 11" xfId="13101" xr:uid="{BEE64114-4379-476C-AE49-2CE64F7D3F1D}"/>
    <cellStyle name="Note 16 2 2" xfId="7654" xr:uid="{DF50ED01-6EB3-4ABD-9057-CB6AA6A25600}"/>
    <cellStyle name="Note 16 2 2 10" xfId="16309" xr:uid="{59AC1F1E-79FC-4EFE-AD80-81FBA473272D}"/>
    <cellStyle name="Note 16 2 2 2" xfId="9294" xr:uid="{01EB454D-BC66-4044-8200-6094D4FACC94}"/>
    <cellStyle name="Note 16 2 2 2 2" xfId="13728" xr:uid="{90EC1005-FB01-450A-97A7-210C057B137E}"/>
    <cellStyle name="Note 16 2 2 2 3" xfId="14690" xr:uid="{B230F6D1-FF9C-46C7-B59A-447056130065}"/>
    <cellStyle name="Note 16 2 2 2 4" xfId="15642" xr:uid="{90686160-EEB7-4762-A9CA-0B3CB3897767}"/>
    <cellStyle name="Note 16 2 2 2 5" xfId="16522" xr:uid="{0B9F5A59-456A-4744-B773-888373295C6D}"/>
    <cellStyle name="Note 16 2 2 2 6" xfId="17388" xr:uid="{AD71E5A6-1204-4776-B50F-B6288434EE4A}"/>
    <cellStyle name="Note 16 2 2 2 7" xfId="18164" xr:uid="{81955113-6F8F-4563-B480-D09353191B2C}"/>
    <cellStyle name="Note 16 2 2 2 8" xfId="18921" xr:uid="{69B7A0EA-35DA-46C0-9AEA-94A5FDBD3E0C}"/>
    <cellStyle name="Note 16 2 2 3" xfId="9748" xr:uid="{311CF8CD-90F9-4BBE-BCA1-09197A0ECB12}"/>
    <cellStyle name="Note 16 2 2 3 2" xfId="14152" xr:uid="{7CA4E53D-ABF5-4751-AC23-F8D89D91085B}"/>
    <cellStyle name="Note 16 2 2 3 3" xfId="15112" xr:uid="{B51E9EBC-9A5D-47B9-8A7E-EAF9A12EAC80}"/>
    <cellStyle name="Note 16 2 2 3 4" xfId="16064" xr:uid="{F2304392-3920-4C74-A969-94802C2F2050}"/>
    <cellStyle name="Note 16 2 2 3 5" xfId="16938" xr:uid="{19CE347F-198D-45BB-BF3D-E35EBF04258F}"/>
    <cellStyle name="Note 16 2 2 3 6" xfId="17803" xr:uid="{0C40FD26-E2D1-4D50-ADFA-1ABCB7AE4E04}"/>
    <cellStyle name="Note 16 2 2 3 7" xfId="18579" xr:uid="{A3763294-AC96-4141-8289-4D2BF77CB0EB}"/>
    <cellStyle name="Note 16 2 2 3 8" xfId="19336" xr:uid="{C220C372-AB43-40D5-A5E9-461FCE8BCF66}"/>
    <cellStyle name="Note 16 2 2 4" xfId="12712" xr:uid="{ADA76720-58A8-47BD-B597-A2B3666AAC21}"/>
    <cellStyle name="Note 16 2 2 5" xfId="12501" xr:uid="{AB47F8B0-8876-495B-B889-9E149E7EFBCA}"/>
    <cellStyle name="Note 16 2 2 6" xfId="10378" xr:uid="{D2AB22D4-F349-4999-B9B8-8D75E18972F3}"/>
    <cellStyle name="Note 16 2 2 7" xfId="13411" xr:uid="{B5334B95-22C6-4180-8079-B0CEA6782A80}"/>
    <cellStyle name="Note 16 2 2 8" xfId="14420" xr:uid="{BE78E16B-F860-4352-8384-13AE63C40845}"/>
    <cellStyle name="Note 16 2 2 9" xfId="15378" xr:uid="{84DAFF8E-5DC6-46B7-8EFE-C0A0E44574E6}"/>
    <cellStyle name="Note 16 2 3" xfId="8475" xr:uid="{AE36DF79-9481-4445-A325-9BD3D5D7069B}"/>
    <cellStyle name="Note 16 2 3 2" xfId="13215" xr:uid="{FC6D9008-C48F-4B8C-8968-3476E4139121}"/>
    <cellStyle name="Note 16 2 3 3" xfId="14235" xr:uid="{9FA4D2A2-BF92-4C7C-A8A2-942AD61260F5}"/>
    <cellStyle name="Note 16 2 3 4" xfId="15195" xr:uid="{E101C4F8-EBBC-4BDC-8117-D3AB9EDE8E0A}"/>
    <cellStyle name="Note 16 2 3 5" xfId="16144" xr:uid="{C9669FFB-4A16-49CE-B022-060806DEF1A1}"/>
    <cellStyle name="Note 16 2 3 6" xfId="17017" xr:uid="{46FA25A9-6276-4AF0-ADE9-C9A24030CF5E}"/>
    <cellStyle name="Note 16 2 3 7" xfId="17882" xr:uid="{BE47CC7B-D90F-45BC-AC6B-E23C624352EF}"/>
    <cellStyle name="Note 16 2 3 8" xfId="18658" xr:uid="{EC5FC2CA-71BA-43CC-9DB0-E8424331A970}"/>
    <cellStyle name="Note 16 2 4" xfId="9485" xr:uid="{23667B0D-5EDE-45F1-B8C9-39A51DCDF424}"/>
    <cellStyle name="Note 16 2 4 2" xfId="13889" xr:uid="{8358F3A9-5642-47E7-ACE2-13141A795EF7}"/>
    <cellStyle name="Note 16 2 4 3" xfId="14849" xr:uid="{D8C5E8AA-768B-41DF-9AC8-529B331FDDCB}"/>
    <cellStyle name="Note 16 2 4 4" xfId="15801" xr:uid="{3DA7B1BD-10E5-4FFC-B34C-86A08D32D2FC}"/>
    <cellStyle name="Note 16 2 4 5" xfId="16675" xr:uid="{118C79B1-E235-4A80-81C7-A0A4427DB239}"/>
    <cellStyle name="Note 16 2 4 6" xfId="17540" xr:uid="{588CB085-5199-4B95-81C8-B842266D5204}"/>
    <cellStyle name="Note 16 2 4 7" xfId="18316" xr:uid="{CDCFEE58-8B1D-4597-AE6D-DBB4F9BC0840}"/>
    <cellStyle name="Note 16 2 4 8" xfId="19073" xr:uid="{AF07B2E5-078D-4ABA-9CAD-7C1661236FCB}"/>
    <cellStyle name="Note 16 2 5" xfId="12186" xr:uid="{5B5E075C-714A-45E4-8A43-5B1D949DA46C}"/>
    <cellStyle name="Note 16 2 6" xfId="10677" xr:uid="{03AACD63-4815-426C-99C6-4FB8E72D29D3}"/>
    <cellStyle name="Note 16 2 7" xfId="13110" xr:uid="{09309424-0D33-442B-8B29-A7BBF625C409}"/>
    <cellStyle name="Note 16 2 8" xfId="9913" xr:uid="{C749FED5-5DD8-4E89-8A6F-7F9F6103E8E1}"/>
    <cellStyle name="Note 16 2 9" xfId="11834" xr:uid="{8ECA9C00-1C6D-44A0-9FED-6F667ECCFD40}"/>
    <cellStyle name="Note 16 3" xfId="7131" xr:uid="{BFF6C462-8D37-46D7-8FB4-1D228FE7413A}"/>
    <cellStyle name="Note 16 3 10" xfId="13605" xr:uid="{DA59E35C-0ABE-4CC9-8CF4-7983F3363638}"/>
    <cellStyle name="Note 16 3 2" xfId="8771" xr:uid="{D282B575-FAE5-4FB1-BA67-D5F7EAE88D1D}"/>
    <cellStyle name="Note 16 3 2 2" xfId="13431" xr:uid="{D92DB4DC-0D22-48C0-87E5-102CD39A469A}"/>
    <cellStyle name="Note 16 3 2 3" xfId="14437" xr:uid="{F42E9775-67F2-4875-B4B1-1F15CF20C00F}"/>
    <cellStyle name="Note 16 3 2 4" xfId="15395" xr:uid="{AA2F4536-1FB0-412C-9FF0-873641907C5D}"/>
    <cellStyle name="Note 16 3 2 5" xfId="16322" xr:uid="{BD080AFC-2675-4A04-98FF-FF3A55030FD4}"/>
    <cellStyle name="Note 16 3 2 6" xfId="17193" xr:uid="{01F9F0E6-AEA1-4C83-9FC4-371CFA43B90D}"/>
    <cellStyle name="Note 16 3 2 7" xfId="18040" xr:uid="{4FB0DA95-9311-47E9-AB3C-417BD151BE8A}"/>
    <cellStyle name="Note 16 3 2 8" xfId="18807" xr:uid="{3DCB0895-CB07-4D8C-9529-34809538BD38}"/>
    <cellStyle name="Note 16 3 3" xfId="9634" xr:uid="{0DA6BD0A-7407-4129-A46B-35E62F149102}"/>
    <cellStyle name="Note 16 3 3 2" xfId="14038" xr:uid="{BB7BB330-10F3-420F-92BA-7A17E6909254}"/>
    <cellStyle name="Note 16 3 3 3" xfId="14998" xr:uid="{860F6E12-A330-4CFE-AE51-55EA284E6552}"/>
    <cellStyle name="Note 16 3 3 4" xfId="15950" xr:uid="{538CA782-0698-43C9-86DB-8506E4D43B13}"/>
    <cellStyle name="Note 16 3 3 5" xfId="16824" xr:uid="{F0A347CF-33BA-4A77-923A-F622C1E38839}"/>
    <cellStyle name="Note 16 3 3 6" xfId="17689" xr:uid="{68117D57-4DF1-4BD4-BEEB-D1E311A0C499}"/>
    <cellStyle name="Note 16 3 3 7" xfId="18465" xr:uid="{973FADB1-F6DC-4669-BB3B-F892B95B36A2}"/>
    <cellStyle name="Note 16 3 3 8" xfId="19222" xr:uid="{F646C101-58F0-493B-9503-EE6CB2DD5ADB}"/>
    <cellStyle name="Note 16 3 4" xfId="12401" xr:uid="{94736D05-EBD8-46FC-B49B-DA3BA185C1CC}"/>
    <cellStyle name="Note 16 3 5" xfId="10475" xr:uid="{4719065C-AA9F-4F7D-81CD-C14275658055}"/>
    <cellStyle name="Note 16 3 6" xfId="12626" xr:uid="{6ABF9024-22F7-4390-B707-90BCA1CE0956}"/>
    <cellStyle name="Note 16 3 7" xfId="10281" xr:uid="{7DAC1FFC-D39D-44DF-B5F6-56DDBFE0BAF9}"/>
    <cellStyle name="Note 16 3 8" xfId="12124" xr:uid="{24E3F9E6-F5BF-4929-B43A-A7406E297511}"/>
    <cellStyle name="Note 16 3 9" xfId="10729" xr:uid="{8894162D-3B43-4161-81A1-FC124F3792B0}"/>
    <cellStyle name="Note 16 4" xfId="7973" xr:uid="{25F4208C-CE59-4C03-924C-EF0BFE643584}"/>
    <cellStyle name="Note 16 4 2" xfId="12942" xr:uid="{3650AAA2-92A6-4556-A923-981BA6DB1FC2}"/>
    <cellStyle name="Note 16 4 3" xfId="10045" xr:uid="{B80FC645-2CB4-4986-BC9E-56C203BA55F8}"/>
    <cellStyle name="Note 16 4 4" xfId="12154" xr:uid="{7458D70E-9A1B-41D4-97B1-34B9F39558AB}"/>
    <cellStyle name="Note 16 4 5" xfId="10704" xr:uid="{EEF4ED66-4D71-4208-A5ED-136A65D9A36C}"/>
    <cellStyle name="Note 16 4 6" xfId="13398" xr:uid="{C02EB984-CD4B-400D-B652-093C38CBFECC}"/>
    <cellStyle name="Note 16 4 7" xfId="14407" xr:uid="{0C4E1AEB-BE8B-4514-9E7B-903FA83778E9}"/>
    <cellStyle name="Note 16 4 8" xfId="15365" xr:uid="{4054A078-3654-4B52-95DA-E6F938747A8B}"/>
    <cellStyle name="Note 16 5" xfId="9406" xr:uid="{1AD9DC0D-D3B0-46B0-A3E0-FF20D1B3C3DC}"/>
    <cellStyle name="Note 16 5 2" xfId="13810" xr:uid="{DA5E3EB1-9EDD-441B-A6C0-894A9B2004E4}"/>
    <cellStyle name="Note 16 5 3" xfId="14770" xr:uid="{0EAF1C82-AA4D-43EE-8B54-2526AD1ADAB3}"/>
    <cellStyle name="Note 16 5 4" xfId="15722" xr:uid="{461B4FAC-71B8-4964-BB71-5CBDB586B2EC}"/>
    <cellStyle name="Note 16 5 5" xfId="16596" xr:uid="{6CE311E2-2E2B-4A99-B5CE-419903731722}"/>
    <cellStyle name="Note 16 5 6" xfId="17461" xr:uid="{D197C9C5-69BC-4856-97ED-4895818A6213}"/>
    <cellStyle name="Note 16 5 7" xfId="18237" xr:uid="{1D9C1208-1D31-4680-B881-45314738C794}"/>
    <cellStyle name="Note 16 5 8" xfId="18994" xr:uid="{E678091E-3CB4-4926-92C0-4108209B7074}"/>
    <cellStyle name="Note 16 6" xfId="11846" xr:uid="{529CC628-AA6B-43C0-A014-B9FEB5681C72}"/>
    <cellStyle name="Note 16 7" xfId="10965" xr:uid="{C0D27B9B-D367-4A50-AA6D-5B104FEB5F50}"/>
    <cellStyle name="Note 16 8" xfId="11465" xr:uid="{6963CCE9-E259-40D0-9F1A-34AB93948891}"/>
    <cellStyle name="Note 16 9" xfId="11262" xr:uid="{8C236BCC-4990-4FD1-A29C-6C0B5A61623F}"/>
    <cellStyle name="Note 17" xfId="6205" xr:uid="{B2821101-BD45-436F-880E-C33813C284DB}"/>
    <cellStyle name="Note 17 10" xfId="11956" xr:uid="{21B45344-796B-4A4F-9AC2-C9E277DF415D}"/>
    <cellStyle name="Note 17 11" xfId="10864" xr:uid="{B116F8CD-7478-4E7A-B1BD-D054CC7500F6}"/>
    <cellStyle name="Note 17 12" xfId="11556" xr:uid="{C4C75E22-95E8-4B1E-8147-5823D7076D81}"/>
    <cellStyle name="Note 17 2" xfId="6834" xr:uid="{FB201310-8BE8-486D-9A62-12D503F0D4AB}"/>
    <cellStyle name="Note 17 2 10" xfId="16440" xr:uid="{5CC5E44B-6080-44D8-AA2E-DEA88B447742}"/>
    <cellStyle name="Note 17 2 11" xfId="17311" xr:uid="{7351B387-D478-400A-BCFB-0DE94A411A2D}"/>
    <cellStyle name="Note 17 2 2" xfId="7655" xr:uid="{1E75C655-DB76-4A9D-A7A0-E8A93C018D39}"/>
    <cellStyle name="Note 17 2 2 10" xfId="11292" xr:uid="{2F403C68-252D-4EA9-BA36-64D1C00248AD}"/>
    <cellStyle name="Note 17 2 2 2" xfId="9295" xr:uid="{4D09E22E-3634-4428-9E46-84C18A1A73B6}"/>
    <cellStyle name="Note 17 2 2 2 2" xfId="13729" xr:uid="{8371E62E-19EE-476F-86D3-1C897EE06D17}"/>
    <cellStyle name="Note 17 2 2 2 3" xfId="14691" xr:uid="{A5FE64C8-3530-4818-9E61-2A4FDC870CAC}"/>
    <cellStyle name="Note 17 2 2 2 4" xfId="15643" xr:uid="{0034CBCA-A113-4BD8-ABB0-D39CDB39ED0D}"/>
    <cellStyle name="Note 17 2 2 2 5" xfId="16523" xr:uid="{EDED1336-F356-4AB3-A833-FE256FB884DD}"/>
    <cellStyle name="Note 17 2 2 2 6" xfId="17389" xr:uid="{1993D5D9-6BEE-454B-893D-7A5645BB8F34}"/>
    <cellStyle name="Note 17 2 2 2 7" xfId="18165" xr:uid="{D5B6F59B-6F0B-4D8B-B89A-3EE3017139F6}"/>
    <cellStyle name="Note 17 2 2 2 8" xfId="18922" xr:uid="{326D4EAB-F40C-4C16-9D6C-03F9FDBF88D4}"/>
    <cellStyle name="Note 17 2 2 3" xfId="9749" xr:uid="{F75A5C2C-6763-44C6-B272-89D4E5A1308F}"/>
    <cellStyle name="Note 17 2 2 3 2" xfId="14153" xr:uid="{C8DA2916-C679-40A1-B690-0DEBA4D7C5BE}"/>
    <cellStyle name="Note 17 2 2 3 3" xfId="15113" xr:uid="{6246001B-5D46-4FB7-BE74-DCE2F24BFE79}"/>
    <cellStyle name="Note 17 2 2 3 4" xfId="16065" xr:uid="{419BF41C-99D7-43A7-9A92-C185B0304EDE}"/>
    <cellStyle name="Note 17 2 2 3 5" xfId="16939" xr:uid="{89B0344E-F938-4616-ACD6-EFD2AD2584DA}"/>
    <cellStyle name="Note 17 2 2 3 6" xfId="17804" xr:uid="{9568F35B-79AE-40CF-B9E6-061ADD8E7FC4}"/>
    <cellStyle name="Note 17 2 2 3 7" xfId="18580" xr:uid="{0E1D2418-67A7-42CE-9D55-D101D560145B}"/>
    <cellStyle name="Note 17 2 2 3 8" xfId="19337" xr:uid="{81415FAC-053A-47C7-BA0E-E00C88D284B9}"/>
    <cellStyle name="Note 17 2 2 4" xfId="12713" xr:uid="{D8BF85F4-2597-4BA8-9B02-AFD2F45991B8}"/>
    <cellStyle name="Note 17 2 2 5" xfId="12034" xr:uid="{1622FDDD-63B7-4EE9-A949-E2E02B59B2F3}"/>
    <cellStyle name="Note 17 2 2 6" xfId="10798" xr:uid="{F0835CFD-9ABE-4167-BF7D-27F9C7C85B45}"/>
    <cellStyle name="Note 17 2 2 7" xfId="11618" xr:uid="{F1E64BD2-37F9-4936-B75D-986B5F2DFDDC}"/>
    <cellStyle name="Note 17 2 2 8" xfId="11139" xr:uid="{F6647F14-7BE6-4C17-A805-198B541ABAAE}"/>
    <cellStyle name="Note 17 2 2 9" xfId="11433" xr:uid="{26F1F7C3-D55F-4FE4-8658-530918DD01E8}"/>
    <cellStyle name="Note 17 2 3" xfId="8474" xr:uid="{093BA58F-8138-4E22-987E-DBA83B40921B}"/>
    <cellStyle name="Note 17 2 3 2" xfId="13214" xr:uid="{D14B382B-2F31-4521-91FB-4CD985B10D58}"/>
    <cellStyle name="Note 17 2 3 3" xfId="14234" xr:uid="{CF7424BD-4900-460A-A104-E9A58303E689}"/>
    <cellStyle name="Note 17 2 3 4" xfId="15194" xr:uid="{5B40AA9A-B79D-40A9-A173-2E2802D410FD}"/>
    <cellStyle name="Note 17 2 3 5" xfId="16143" xr:uid="{2C29F5DE-0404-40D6-80CF-0B00CD5EF1A9}"/>
    <cellStyle name="Note 17 2 3 6" xfId="17016" xr:uid="{4C00BB91-F1D7-4389-8993-F335A56200E2}"/>
    <cellStyle name="Note 17 2 3 7" xfId="17881" xr:uid="{002CDE1F-51E4-4BF2-8B2E-A2C4D55F6709}"/>
    <cellStyle name="Note 17 2 3 8" xfId="18657" xr:uid="{618D1144-DA13-4045-A904-75F431E3E338}"/>
    <cellStyle name="Note 17 2 4" xfId="9484" xr:uid="{11B42FDA-2F42-482B-B61F-EA3DE3A52531}"/>
    <cellStyle name="Note 17 2 4 2" xfId="13888" xr:uid="{21B7D352-0D2E-4861-BB02-64C21AED2C4D}"/>
    <cellStyle name="Note 17 2 4 3" xfId="14848" xr:uid="{237D5900-7687-4622-869A-9D3FD9FC5162}"/>
    <cellStyle name="Note 17 2 4 4" xfId="15800" xr:uid="{4E6E7578-BAF4-4CC4-A18D-582D73EB9134}"/>
    <cellStyle name="Note 17 2 4 5" xfId="16674" xr:uid="{8C6F435E-0AE0-495E-84DE-714E31A0EFD5}"/>
    <cellStyle name="Note 17 2 4 6" xfId="17539" xr:uid="{E0638B16-E8B8-42F6-9D0E-88198F71CFD3}"/>
    <cellStyle name="Note 17 2 4 7" xfId="18315" xr:uid="{68324C01-CB6B-4C33-8CD6-84A3B3D8F97A}"/>
    <cellStyle name="Note 17 2 4 8" xfId="19072" xr:uid="{E81B8124-23ED-4DC4-866F-6BAF3A333C7C}"/>
    <cellStyle name="Note 17 2 5" xfId="12185" xr:uid="{1AAA3B6B-1A33-45E1-A82E-F06FFC4535A7}"/>
    <cellStyle name="Note 17 2 6" xfId="10678" xr:uid="{484C08B0-AE75-49F1-B02F-ED93747749B0}"/>
    <cellStyle name="Note 17 2 7" xfId="13610" xr:uid="{396B49EB-9359-45A1-855D-EC119FB97940}"/>
    <cellStyle name="Note 17 2 8" xfId="14588" xr:uid="{A89AC8AC-92A8-4A5A-883F-7371613FEC69}"/>
    <cellStyle name="Note 17 2 9" xfId="15541" xr:uid="{153E5E93-7F85-436D-B417-273080DD231E}"/>
    <cellStyle name="Note 17 3" xfId="7132" xr:uid="{57FB925B-CBF7-4C1F-92D1-19A6469ED6F9}"/>
    <cellStyle name="Note 17 3 10" xfId="17338" xr:uid="{A9D70BAF-2F95-4450-B746-C0607DFF2C14}"/>
    <cellStyle name="Note 17 3 2" xfId="8772" xr:uid="{7C5CA40F-20D3-42E8-B916-8BF96CB4B57E}"/>
    <cellStyle name="Note 17 3 2 2" xfId="13432" xr:uid="{7C8CA7F7-F5F8-407D-B08D-DD8FA0B85041}"/>
    <cellStyle name="Note 17 3 2 3" xfId="14438" xr:uid="{2785A2E9-A26A-472B-A22A-523E522FA6C6}"/>
    <cellStyle name="Note 17 3 2 4" xfId="15396" xr:uid="{E9F347B4-7B4D-4A01-A7C4-5937BFE1D330}"/>
    <cellStyle name="Note 17 3 2 5" xfId="16323" xr:uid="{FF1E7192-A10C-4974-BB3F-18D6E816D38A}"/>
    <cellStyle name="Note 17 3 2 6" xfId="17194" xr:uid="{2F110E9F-467B-4B3E-ADEC-213D30BF08B6}"/>
    <cellStyle name="Note 17 3 2 7" xfId="18041" xr:uid="{3742DA41-3275-474D-972C-06B1D6A7DFB1}"/>
    <cellStyle name="Note 17 3 2 8" xfId="18808" xr:uid="{2449E062-F347-4462-9DC4-49CA51D7BFF0}"/>
    <cellStyle name="Note 17 3 3" xfId="9635" xr:uid="{0A2CC6C9-9B2A-4A32-9CA6-BDB3F06D2E28}"/>
    <cellStyle name="Note 17 3 3 2" xfId="14039" xr:uid="{60103BB5-6BDE-4926-B209-120C5015472C}"/>
    <cellStyle name="Note 17 3 3 3" xfId="14999" xr:uid="{89663052-23E9-415F-A058-48FACC0A7A28}"/>
    <cellStyle name="Note 17 3 3 4" xfId="15951" xr:uid="{1D45000F-66DA-493C-8BAD-0CE5E773F538}"/>
    <cellStyle name="Note 17 3 3 5" xfId="16825" xr:uid="{47D06283-763D-4AE5-A703-774BEBF655AE}"/>
    <cellStyle name="Note 17 3 3 6" xfId="17690" xr:uid="{20A5DF0F-8B6E-4757-AB05-B1D05EBF5DC8}"/>
    <cellStyle name="Note 17 3 3 7" xfId="18466" xr:uid="{9C5475AC-D9B8-48CA-B29C-761010BF89E7}"/>
    <cellStyle name="Note 17 3 3 8" xfId="19223" xr:uid="{F97DE496-2569-451B-B8B4-E2CBAA6641E2}"/>
    <cellStyle name="Note 17 3 4" xfId="12402" xr:uid="{E5F8A350-FF7C-4F25-A018-193FDB60B488}"/>
    <cellStyle name="Note 17 3 5" xfId="10474" xr:uid="{A14ECED0-00A6-40EC-8A12-BC4502042995}"/>
    <cellStyle name="Note 17 3 6" xfId="13646" xr:uid="{8500C8F7-3B5F-43D8-B59F-8A25F49F80DB}"/>
    <cellStyle name="Note 17 3 7" xfId="14622" xr:uid="{0976E369-4C9E-4E0F-BEFA-13A66DF264EF}"/>
    <cellStyle name="Note 17 3 8" xfId="15574" xr:uid="{B5E4B616-2842-4147-BD90-8F9F37D29AF9}"/>
    <cellStyle name="Note 17 3 9" xfId="16469" xr:uid="{9AD5DE52-F494-47A2-B1BF-87540E9B5DF9}"/>
    <cellStyle name="Note 17 4" xfId="7974" xr:uid="{5706FB5B-93EB-4F0E-A843-5226D69F45F7}"/>
    <cellStyle name="Note 17 4 2" xfId="12943" xr:uid="{44491403-9470-446B-9C15-B841FDC1FFF0}"/>
    <cellStyle name="Note 17 4 3" xfId="10044" xr:uid="{9C459807-835D-41EA-B41E-1B70CC8F7C76}"/>
    <cellStyle name="Note 17 4 4" xfId="12687" xr:uid="{E4C38817-038E-4BA1-AA73-4185799D253D}"/>
    <cellStyle name="Note 17 4 5" xfId="10232" xr:uid="{D67A9C2A-4843-430E-AAEA-23D5CCD12762}"/>
    <cellStyle name="Note 17 4 6" xfId="13678" xr:uid="{A7EE48F4-79F4-4595-9213-BD6A3BF247D5}"/>
    <cellStyle name="Note 17 4 7" xfId="14647" xr:uid="{DE318632-658B-491F-8C78-6F258C9A4D13}"/>
    <cellStyle name="Note 17 4 8" xfId="15599" xr:uid="{6030D9BB-76BF-43ED-8581-349D9124D654}"/>
    <cellStyle name="Note 17 5" xfId="9407" xr:uid="{4A0ECAE3-F4E3-42FE-AEF9-EE5DDD47906D}"/>
    <cellStyle name="Note 17 5 2" xfId="13811" xr:uid="{BF234C04-CC40-4C26-8AC6-F0797BFA4EE8}"/>
    <cellStyle name="Note 17 5 3" xfId="14771" xr:uid="{C917720C-8AA9-41D9-A19E-4AB9B0CA6EBA}"/>
    <cellStyle name="Note 17 5 4" xfId="15723" xr:uid="{6C40789B-39F1-469A-A7CB-11D211BE6323}"/>
    <cellStyle name="Note 17 5 5" xfId="16597" xr:uid="{E1312CE6-5ADD-40C7-B3A0-A4C44B96BD29}"/>
    <cellStyle name="Note 17 5 6" xfId="17462" xr:uid="{3E6E7B97-79B7-4C20-B526-81C9D525AABA}"/>
    <cellStyle name="Note 17 5 7" xfId="18238" xr:uid="{C7177DFB-E5AF-49B5-B40E-596DBE885F22}"/>
    <cellStyle name="Note 17 5 8" xfId="18995" xr:uid="{46310780-F88D-405C-B172-5556DAB5FA30}"/>
    <cellStyle name="Note 17 6" xfId="11847" xr:uid="{1DFF3D5F-3F0E-4E0A-963D-B998149D1244}"/>
    <cellStyle name="Note 17 7" xfId="10964" xr:uid="{B6588184-69CB-4D77-B090-55C6E67C4E9B}"/>
    <cellStyle name="Note 17 8" xfId="11466" xr:uid="{F041F1BE-7068-4582-BD0C-B6DE361DAD86}"/>
    <cellStyle name="Note 17 9" xfId="11261" xr:uid="{900661E1-9CE6-42F0-B5F8-3EB90FC5DF3C}"/>
    <cellStyle name="Note 18" xfId="6206" xr:uid="{419BE9F3-E4EF-4472-8F21-168D39C90428}"/>
    <cellStyle name="Note 18 10" xfId="11260" xr:uid="{99C9027E-F633-4AB1-A61D-8DAF64A5B775}"/>
    <cellStyle name="Note 18 11" xfId="12526" xr:uid="{DFFBB4CF-A28E-4F04-8C2E-C06EA46D578E}"/>
    <cellStyle name="Note 18 12" xfId="10355" xr:uid="{A9EC95DF-E20C-4A39-8951-C4FA236D4BD6}"/>
    <cellStyle name="Note 18 13" xfId="13150" xr:uid="{044C9A9F-CEC3-4ED7-B670-23EF54A7D98B}"/>
    <cellStyle name="Note 18 2" xfId="6207" xr:uid="{48F410C0-BBA2-4763-AEBC-EBDBE53BBD42}"/>
    <cellStyle name="Note 18 2 10" xfId="13555" xr:uid="{4D66C0EF-1E97-49C7-B1ED-106086945DD4}"/>
    <cellStyle name="Note 18 2 11" xfId="14556" xr:uid="{70E939DA-5216-41B2-96B0-E36DE9215E9C}"/>
    <cellStyle name="Note 18 2 12" xfId="15514" xr:uid="{CF3A2990-C7A3-4B6B-B443-CE1555A5015D}"/>
    <cellStyle name="Note 18 2 2" xfId="6832" xr:uid="{70B484EE-FE65-4AC8-8A0F-04CCDFBACA06}"/>
    <cellStyle name="Note 18 2 2 10" xfId="11134" xr:uid="{537E0BC0-633D-4EB0-BDC6-50CA5464425A}"/>
    <cellStyle name="Note 18 2 2 11" xfId="13574" xr:uid="{14923C74-C3D5-49F5-B896-177186B8B5B1}"/>
    <cellStyle name="Note 18 2 2 2" xfId="7656" xr:uid="{F4FF85FF-734D-44BE-A157-27A6693E25F6}"/>
    <cellStyle name="Note 18 2 2 2 10" xfId="10328" xr:uid="{60C5C83B-8B79-4DC2-A3F1-90096D2F2F2B}"/>
    <cellStyle name="Note 18 2 2 2 2" xfId="9296" xr:uid="{550A2DAB-B819-4DDA-A673-0F164A7C3B80}"/>
    <cellStyle name="Note 18 2 2 2 2 2" xfId="13730" xr:uid="{F569D49F-7F7D-40C4-B0F8-D8BCA449AF9E}"/>
    <cellStyle name="Note 18 2 2 2 2 3" xfId="14692" xr:uid="{8B06DA2C-CEBE-478E-9EF1-F3A1C3C15460}"/>
    <cellStyle name="Note 18 2 2 2 2 4" xfId="15644" xr:uid="{A910A5B7-24CB-4473-872B-7C91BE8D375E}"/>
    <cellStyle name="Note 18 2 2 2 2 5" xfId="16524" xr:uid="{EAFD25BA-D44E-48A5-B2B9-7E01F2AB2F91}"/>
    <cellStyle name="Note 18 2 2 2 2 6" xfId="17390" xr:uid="{7844C7CF-94A0-41D1-A724-16E7DA27AD26}"/>
    <cellStyle name="Note 18 2 2 2 2 7" xfId="18166" xr:uid="{9F3474C2-E503-4824-A2B6-81CEA203B982}"/>
    <cellStyle name="Note 18 2 2 2 2 8" xfId="18923" xr:uid="{BD5EF375-3C62-403A-82E1-EA1C8E4D67B6}"/>
    <cellStyle name="Note 18 2 2 2 3" xfId="9750" xr:uid="{036B431F-FDE9-446E-822A-131844692486}"/>
    <cellStyle name="Note 18 2 2 2 3 2" xfId="14154" xr:uid="{8F44E5C2-03C4-40CF-A212-C7D70D236691}"/>
    <cellStyle name="Note 18 2 2 2 3 3" xfId="15114" xr:uid="{C5544999-A15D-4FBF-8EEF-D8713E4D0FB1}"/>
    <cellStyle name="Note 18 2 2 2 3 4" xfId="16066" xr:uid="{D627691E-A9CA-4064-8343-2948DB6AF0ED}"/>
    <cellStyle name="Note 18 2 2 2 3 5" xfId="16940" xr:uid="{A34B642E-7077-4D6C-98AB-577A83887ACC}"/>
    <cellStyle name="Note 18 2 2 2 3 6" xfId="17805" xr:uid="{F1BC221F-6741-41C6-A2B7-3DE7EBAA4408}"/>
    <cellStyle name="Note 18 2 2 2 3 7" xfId="18581" xr:uid="{1BD3DE93-5FBF-4D8C-BC66-4D53A221FBA9}"/>
    <cellStyle name="Note 18 2 2 2 3 8" xfId="19338" xr:uid="{B5294EE0-50E5-4999-818D-258F4209F2D0}"/>
    <cellStyle name="Note 18 2 2 2 4" xfId="12714" xr:uid="{FB67FEAF-F673-47A4-BC29-A08337A36DBA}"/>
    <cellStyle name="Note 18 2 2 2 5" xfId="12822" xr:uid="{F1BF4A91-430B-4472-87B4-8F8861CC34D8}"/>
    <cellStyle name="Note 18 2 2 2 6" xfId="10150" xr:uid="{2D5C5E57-B286-4568-827D-C60EC06252DA}"/>
    <cellStyle name="Note 18 2 2 2 7" xfId="11795" xr:uid="{DD945361-7DE6-471C-AA68-86665A614A74}"/>
    <cellStyle name="Note 18 2 2 2 8" xfId="11007" xr:uid="{511EC4C1-4AE0-4288-8CC9-7F99FBF48CAE}"/>
    <cellStyle name="Note 18 2 2 2 9" xfId="12569" xr:uid="{7408EE2B-D605-4A02-8567-3FBAD6042A36}"/>
    <cellStyle name="Note 18 2 2 3" xfId="8472" xr:uid="{21A7E991-9339-4C34-8599-63D15E74E9A1}"/>
    <cellStyle name="Note 18 2 2 3 2" xfId="13212" xr:uid="{F90DCCF9-2E8E-496D-9693-8DA7C55A1B37}"/>
    <cellStyle name="Note 18 2 2 3 3" xfId="14232" xr:uid="{840B5A39-ACD8-4AA0-919C-C192B03C43D4}"/>
    <cellStyle name="Note 18 2 2 3 4" xfId="15192" xr:uid="{7D1847D6-CF45-408F-8C6A-DD14E2C16893}"/>
    <cellStyle name="Note 18 2 2 3 5" xfId="16141" xr:uid="{1F4E9246-0604-40FD-B696-F9AC3D1561F9}"/>
    <cellStyle name="Note 18 2 2 3 6" xfId="17014" xr:uid="{722602CC-B4A1-4F4F-B5FC-C63D196161CB}"/>
    <cellStyle name="Note 18 2 2 3 7" xfId="17879" xr:uid="{B40A1867-6268-435C-A370-05E8C70DB4D8}"/>
    <cellStyle name="Note 18 2 2 3 8" xfId="18655" xr:uid="{92D178E4-5C69-408D-8220-006BCD55E384}"/>
    <cellStyle name="Note 18 2 2 4" xfId="9482" xr:uid="{E8CD4552-6009-4C97-8213-9673307B5B0E}"/>
    <cellStyle name="Note 18 2 2 4 2" xfId="13886" xr:uid="{44442A8C-3C29-4687-BEE5-1EBB6D81B3DE}"/>
    <cellStyle name="Note 18 2 2 4 3" xfId="14846" xr:uid="{98662F18-5FC9-4859-85C5-7AAE6D93C2A7}"/>
    <cellStyle name="Note 18 2 2 4 4" xfId="15798" xr:uid="{951AEC89-31E9-46BA-A292-1C0C246031C4}"/>
    <cellStyle name="Note 18 2 2 4 5" xfId="16672" xr:uid="{73902120-F631-478D-B00C-8A8DE5E9ACD8}"/>
    <cellStyle name="Note 18 2 2 4 6" xfId="17537" xr:uid="{D266822B-4957-42A1-A8D4-3DB7DE4B3E3F}"/>
    <cellStyle name="Note 18 2 2 4 7" xfId="18313" xr:uid="{736DFFB6-7597-4F1F-A660-0C14624795A7}"/>
    <cellStyle name="Note 18 2 2 4 8" xfId="19070" xr:uid="{FAAE04A3-19E7-451C-826E-ACA7D80A7833}"/>
    <cellStyle name="Note 18 2 2 5" xfId="12183" xr:uid="{1CFCAD31-19F5-4112-BD1F-7147D9E15C55}"/>
    <cellStyle name="Note 18 2 2 6" xfId="10680" xr:uid="{490DB845-B280-436C-AC14-4B10462E80DE}"/>
    <cellStyle name="Note 18 2 2 7" xfId="12077" xr:uid="{93A216DB-B085-4F4C-BFD3-C3095BC95588}"/>
    <cellStyle name="Note 18 2 2 8" xfId="10771" xr:uid="{CE5ED558-8D54-4202-8173-241F2DE41284}"/>
    <cellStyle name="Note 18 2 2 9" xfId="11641" xr:uid="{CA5DBC6D-9861-4811-85C9-C272C7C1D8F6}"/>
    <cellStyle name="Note 18 2 3" xfId="7134" xr:uid="{FF6289C2-3992-47C9-9C28-838621D82803}"/>
    <cellStyle name="Note 18 2 3 10" xfId="15537" xr:uid="{26778607-65E9-4899-A9D4-BDE1F34FC505}"/>
    <cellStyle name="Note 18 2 3 2" xfId="8774" xr:uid="{7B9A26B4-1669-44E4-995F-A05A1B74B098}"/>
    <cellStyle name="Note 18 2 3 2 2" xfId="13434" xr:uid="{DE63D278-0F7F-4570-8274-1D19A99704A7}"/>
    <cellStyle name="Note 18 2 3 2 3" xfId="14440" xr:uid="{D68E66D9-310E-4EBB-9904-E162208D7918}"/>
    <cellStyle name="Note 18 2 3 2 4" xfId="15398" xr:uid="{81D9B22F-55E1-49DB-BD6C-2E9784573F9B}"/>
    <cellStyle name="Note 18 2 3 2 5" xfId="16325" xr:uid="{4EAC2FC3-CACA-4402-AC05-4582EDBA6B16}"/>
    <cellStyle name="Note 18 2 3 2 6" xfId="17196" xr:uid="{72343A5A-1460-4A38-876A-E48F869B444D}"/>
    <cellStyle name="Note 18 2 3 2 7" xfId="18043" xr:uid="{22624C47-CB2E-4615-B8C6-E0E2EA57CD4A}"/>
    <cellStyle name="Note 18 2 3 2 8" xfId="18810" xr:uid="{ACB9FDCC-5EF9-467A-B6E9-0BFAE64D7CFD}"/>
    <cellStyle name="Note 18 2 3 3" xfId="9637" xr:uid="{9ACB188C-2DDF-4C2A-AFBC-04B9B7FBBE5B}"/>
    <cellStyle name="Note 18 2 3 3 2" xfId="14041" xr:uid="{354F3380-5038-4399-A775-EA5CAE17C223}"/>
    <cellStyle name="Note 18 2 3 3 3" xfId="15001" xr:uid="{26F68AAC-98E4-466F-ABCA-C410FF3317E9}"/>
    <cellStyle name="Note 18 2 3 3 4" xfId="15953" xr:uid="{01C542BD-BBE9-43A5-8456-9E8410C4100A}"/>
    <cellStyle name="Note 18 2 3 3 5" xfId="16827" xr:uid="{E8BB8C23-C0E3-42E4-85A8-A2C650D8FCB6}"/>
    <cellStyle name="Note 18 2 3 3 6" xfId="17692" xr:uid="{B92934ED-E48B-4BD7-9DD9-D1FA98045D90}"/>
    <cellStyle name="Note 18 2 3 3 7" xfId="18468" xr:uid="{8F6ADEBA-DA18-42FF-8099-D44E4BF4E5B5}"/>
    <cellStyle name="Note 18 2 3 3 8" xfId="19225" xr:uid="{601F66B3-B1B1-4874-B6F3-86A278DBA774}"/>
    <cellStyle name="Note 18 2 3 4" xfId="12404" xr:uid="{E9C45A70-59B5-42DB-BC8A-42BB84326102}"/>
    <cellStyle name="Note 18 2 3 5" xfId="10472" xr:uid="{D770D6BD-317E-41B1-B4E1-D844BEFB71E5}"/>
    <cellStyle name="Note 18 2 3 6" xfId="12109" xr:uid="{796623C7-8C33-42FD-BA57-CFE00E1A779D}"/>
    <cellStyle name="Note 18 2 3 7" xfId="10741" xr:uid="{C4A76F80-F800-449E-A326-1BA1D0D8DC13}"/>
    <cellStyle name="Note 18 2 3 8" xfId="13603" xr:uid="{49650D66-0792-48FD-AF25-6CAAE704FE1F}"/>
    <cellStyle name="Note 18 2 3 9" xfId="14584" xr:uid="{B1E808E8-F7CF-4255-83D7-8BB6BF4BDB86}"/>
    <cellStyle name="Note 18 2 4" xfId="7976" xr:uid="{A36A6402-2DA7-45F8-913E-4C97AD4492D7}"/>
    <cellStyle name="Note 18 2 4 2" xfId="12945" xr:uid="{A14784C1-34A7-4BFA-BFE6-F4E09E38B787}"/>
    <cellStyle name="Note 18 2 4 3" xfId="12012" xr:uid="{DD198034-1D5B-4088-8EB7-74CC0FCD0FA6}"/>
    <cellStyle name="Note 18 2 4 4" xfId="10819" xr:uid="{22E5390F-9E69-4290-909D-2BD57EE95DFE}"/>
    <cellStyle name="Note 18 2 4 5" xfId="11600" xr:uid="{27EEE021-E8B0-4DBE-A382-FEE6D745A479}"/>
    <cellStyle name="Note 18 2 4 6" xfId="11157" xr:uid="{778959A4-DAA5-4211-AE08-9E386BD2638B}"/>
    <cellStyle name="Note 18 2 4 7" xfId="13571" xr:uid="{5673CD52-7371-4B3F-9E60-80ED57CAC210}"/>
    <cellStyle name="Note 18 2 4 8" xfId="14567" xr:uid="{FFC1BD5F-06DF-404A-8B5C-52E756C6DF20}"/>
    <cellStyle name="Note 18 2 5" xfId="9409" xr:uid="{DF39D04E-AA08-48A3-85B5-6EDD4897945D}"/>
    <cellStyle name="Note 18 2 5 2" xfId="13813" xr:uid="{76EF7DC1-B8B5-42E1-9276-498E0F55B84B}"/>
    <cellStyle name="Note 18 2 5 3" xfId="14773" xr:uid="{47037729-2B81-4FDF-9662-6911F1145DEA}"/>
    <cellStyle name="Note 18 2 5 4" xfId="15725" xr:uid="{21702915-1249-498A-839C-37FE944A747A}"/>
    <cellStyle name="Note 18 2 5 5" xfId="16599" xr:uid="{6BE3770E-A62B-493B-8102-2DC4589AF126}"/>
    <cellStyle name="Note 18 2 5 6" xfId="17464" xr:uid="{3A064D87-3F23-42BB-9AAE-0032654B5E53}"/>
    <cellStyle name="Note 18 2 5 7" xfId="18240" xr:uid="{F8716521-B136-4F07-ACF6-FDBBEF82D459}"/>
    <cellStyle name="Note 18 2 5 8" xfId="18997" xr:uid="{8910C9A5-AB31-45A5-9FC1-E05536EF2777}"/>
    <cellStyle name="Note 18 2 6" xfId="11849" xr:uid="{E0D91DDB-79DC-4378-BF28-44D04BE5EED4}"/>
    <cellStyle name="Note 18 2 7" xfId="10962" xr:uid="{C8AD594B-BD3F-4248-8FD1-FA5A429F4070}"/>
    <cellStyle name="Note 18 2 8" xfId="11468" xr:uid="{9B08EE61-070B-400A-868C-95EA43754CAD}"/>
    <cellStyle name="Note 18 2 9" xfId="11259" xr:uid="{E99DDB99-EC6A-4476-8578-648D9AF6B2B3}"/>
    <cellStyle name="Note 18 3" xfId="6833" xr:uid="{BDE5DE99-300B-4296-BAC1-C6FA6F140FA9}"/>
    <cellStyle name="Note 18 3 10" xfId="11049" xr:uid="{60C97169-3668-44F0-8DE7-DE36EF6BB19E}"/>
    <cellStyle name="Note 18 3 11" xfId="13587" xr:uid="{3D73C3AA-4EDB-4162-BA2F-D38F65FC1021}"/>
    <cellStyle name="Note 18 3 2" xfId="7657" xr:uid="{C936F241-4910-407D-889A-10A13811ACAE}"/>
    <cellStyle name="Note 18 3 2 10" xfId="18011" xr:uid="{E2A4B206-C832-48B1-991A-6A1795042DED}"/>
    <cellStyle name="Note 18 3 2 2" xfId="9297" xr:uid="{72CC0513-4001-4717-93F8-2DF6BB35212C}"/>
    <cellStyle name="Note 18 3 2 2 2" xfId="13731" xr:uid="{57A38E69-43C3-4EA7-9EB5-3F269565D610}"/>
    <cellStyle name="Note 18 3 2 2 3" xfId="14693" xr:uid="{5844E0EB-4F66-477E-89DF-BD363FA50BFF}"/>
    <cellStyle name="Note 18 3 2 2 4" xfId="15645" xr:uid="{6B7A0856-4DFF-4274-9343-9DBE21B91DF6}"/>
    <cellStyle name="Note 18 3 2 2 5" xfId="16525" xr:uid="{DDBF74BD-CB05-4A0F-98B4-4251072F5455}"/>
    <cellStyle name="Note 18 3 2 2 6" xfId="17391" xr:uid="{984D42FD-C6EF-468C-8386-B45618F37225}"/>
    <cellStyle name="Note 18 3 2 2 7" xfId="18167" xr:uid="{F9D8441D-F34C-4FAD-BC94-7CDDA8A66C62}"/>
    <cellStyle name="Note 18 3 2 2 8" xfId="18924" xr:uid="{A4FCE3A9-AFB3-4D6D-9F5E-A28FBF1D147B}"/>
    <cellStyle name="Note 18 3 2 3" xfId="9751" xr:uid="{CD16B98A-0EDB-4520-83DC-CD70567EB6DE}"/>
    <cellStyle name="Note 18 3 2 3 2" xfId="14155" xr:uid="{B10D1A44-CD7B-464A-87CA-B977168B5BF4}"/>
    <cellStyle name="Note 18 3 2 3 3" xfId="15115" xr:uid="{B05096F2-6670-46D4-A325-51812195CBDB}"/>
    <cellStyle name="Note 18 3 2 3 4" xfId="16067" xr:uid="{FABB81A0-B1C5-40FC-AC83-EC883316F8CB}"/>
    <cellStyle name="Note 18 3 2 3 5" xfId="16941" xr:uid="{444B5527-B0B3-43F9-A876-439525BFA4A7}"/>
    <cellStyle name="Note 18 3 2 3 6" xfId="17806" xr:uid="{24E60F29-42E5-4D63-9478-009F6EAF234C}"/>
    <cellStyle name="Note 18 3 2 3 7" xfId="18582" xr:uid="{870C0AA8-5C36-4270-ABF3-957B686B1CDD}"/>
    <cellStyle name="Note 18 3 2 3 8" xfId="19339" xr:uid="{96C0ADAE-7014-4CAB-AC53-94886B8D703A}"/>
    <cellStyle name="Note 18 3 2 4" xfId="12715" xr:uid="{D52B44FA-EAAB-4CC0-9CDA-CB06F68E450B}"/>
    <cellStyle name="Note 18 3 2 5" xfId="13357" xr:uid="{A1E372A1-AE00-4198-B64E-4A8F0F0887C6}"/>
    <cellStyle name="Note 18 3 2 6" xfId="14371" xr:uid="{24B248D7-E2F8-4A2D-9245-EF513C200DB2}"/>
    <cellStyle name="Note 18 3 2 7" xfId="15329" xr:uid="{5A895B4A-8B41-42F2-B7EE-C35308A9DE58}"/>
    <cellStyle name="Note 18 3 2 8" xfId="16273" xr:uid="{98CADF20-2550-488E-A868-7E94AC754D0E}"/>
    <cellStyle name="Note 18 3 2 9" xfId="17146" xr:uid="{732EEB0C-C064-42C8-BD9D-02B33F6D424F}"/>
    <cellStyle name="Note 18 3 3" xfId="8473" xr:uid="{F862D1DD-3D15-4C4B-9A91-7BD835388F68}"/>
    <cellStyle name="Note 18 3 3 2" xfId="13213" xr:uid="{0A4416FB-4CEB-4A5E-8CDC-54F467B251FC}"/>
    <cellStyle name="Note 18 3 3 3" xfId="14233" xr:uid="{D7A95A6C-09A3-48ED-B07A-C738C32322CD}"/>
    <cellStyle name="Note 18 3 3 4" xfId="15193" xr:uid="{C87921C2-B464-4B70-B945-C38C8FA3F8A2}"/>
    <cellStyle name="Note 18 3 3 5" xfId="16142" xr:uid="{A83877FC-7EC1-47D0-AA0F-5F5C1D0168F4}"/>
    <cellStyle name="Note 18 3 3 6" xfId="17015" xr:uid="{46256D88-8CC0-4C8A-913C-1F1A1B4BA064}"/>
    <cellStyle name="Note 18 3 3 7" xfId="17880" xr:uid="{87FBB66A-B310-4868-8AEB-F59917A2CD58}"/>
    <cellStyle name="Note 18 3 3 8" xfId="18656" xr:uid="{6C66476E-9E33-42F4-BCF9-BDEE743EF285}"/>
    <cellStyle name="Note 18 3 4" xfId="9483" xr:uid="{0C6FEDAB-C704-4493-B3D8-289EC044E044}"/>
    <cellStyle name="Note 18 3 4 2" xfId="13887" xr:uid="{13546C88-8EAF-4473-9487-41782C1841D2}"/>
    <cellStyle name="Note 18 3 4 3" xfId="14847" xr:uid="{BB50759F-DAC2-4A63-B475-7DF85A19F676}"/>
    <cellStyle name="Note 18 3 4 4" xfId="15799" xr:uid="{4A1061D8-EA23-44C1-874F-5F56F3ECDFB6}"/>
    <cellStyle name="Note 18 3 4 5" xfId="16673" xr:uid="{363C3161-4336-4959-A04E-BED9C6B72292}"/>
    <cellStyle name="Note 18 3 4 6" xfId="17538" xr:uid="{FB981442-B78A-40C4-BBDB-51241A80863D}"/>
    <cellStyle name="Note 18 3 4 7" xfId="18314" xr:uid="{19E1B001-1531-468A-9E8D-37CF08ED74A6}"/>
    <cellStyle name="Note 18 3 4 8" xfId="19071" xr:uid="{EF079063-34AE-47C6-BBB8-3E15EF5DD7E7}"/>
    <cellStyle name="Note 18 3 5" xfId="12184" xr:uid="{68639678-DB12-4B26-A461-8EC5D63B52B3}"/>
    <cellStyle name="Note 18 3 6" xfId="10679" xr:uid="{8DACBD7F-4CC5-46F2-8F43-DAFF9E80E91B}"/>
    <cellStyle name="Note 18 3 7" xfId="12588" xr:uid="{C54540B6-0B39-4EF4-B671-0C93452B8659}"/>
    <cellStyle name="Note 18 3 8" xfId="10314" xr:uid="{D746940E-43BE-49D4-AA92-3A25B9F3E011}"/>
    <cellStyle name="Note 18 3 9" xfId="11746" xr:uid="{427A6689-A712-4DCA-869D-423E222AED04}"/>
    <cellStyle name="Note 18 4" xfId="7133" xr:uid="{19873546-306A-491A-825F-E135C9F4F954}"/>
    <cellStyle name="Note 18 4 10" xfId="12091" xr:uid="{8D8AC0C3-1EC9-46EF-958D-AB18CB7B4665}"/>
    <cellStyle name="Note 18 4 2" xfId="8773" xr:uid="{5E1917AB-1BE0-4EE3-86E4-A4E19CE9F560}"/>
    <cellStyle name="Note 18 4 2 2" xfId="13433" xr:uid="{F85CE418-A30D-485E-8822-52CF678B80C0}"/>
    <cellStyle name="Note 18 4 2 3" xfId="14439" xr:uid="{C744487C-1748-424F-96F1-BDC027B9C582}"/>
    <cellStyle name="Note 18 4 2 4" xfId="15397" xr:uid="{7598AE14-1D81-4E7C-8058-BCB832F5ECCE}"/>
    <cellStyle name="Note 18 4 2 5" xfId="16324" xr:uid="{891D84AF-D3B4-4072-A400-3E38DD651479}"/>
    <cellStyle name="Note 18 4 2 6" xfId="17195" xr:uid="{6DA6E795-C816-4351-8017-B025E0671DC2}"/>
    <cellStyle name="Note 18 4 2 7" xfId="18042" xr:uid="{2CA475B0-6A32-40EB-8311-F37F7001B348}"/>
    <cellStyle name="Note 18 4 2 8" xfId="18809" xr:uid="{6F5A9F3C-4D92-47BF-B30F-DE12B6CAC0FF}"/>
    <cellStyle name="Note 18 4 3" xfId="9636" xr:uid="{24601326-9C41-4D20-9279-5246EE91F2E6}"/>
    <cellStyle name="Note 18 4 3 2" xfId="14040" xr:uid="{3CB91ACC-6958-40D9-8344-BE670174C085}"/>
    <cellStyle name="Note 18 4 3 3" xfId="15000" xr:uid="{BE16FBFF-7DA5-4294-A3FC-CEC837D425C7}"/>
    <cellStyle name="Note 18 4 3 4" xfId="15952" xr:uid="{476B5820-22F4-46CB-A359-1385B938C682}"/>
    <cellStyle name="Note 18 4 3 5" xfId="16826" xr:uid="{D9868D9B-4DE8-48D6-969F-D3C5FA4EA5DC}"/>
    <cellStyle name="Note 18 4 3 6" xfId="17691" xr:uid="{D3D6393E-CFC2-4960-BDDD-E93F83384A1E}"/>
    <cellStyle name="Note 18 4 3 7" xfId="18467" xr:uid="{68450448-EE59-4A10-B6CA-AC95CDB6F7D8}"/>
    <cellStyle name="Note 18 4 3 8" xfId="19224" xr:uid="{0A094BD0-531D-4D2B-ADE8-2CA68673F774}"/>
    <cellStyle name="Note 18 4 4" xfId="12403" xr:uid="{82EC4E0C-9237-4196-A900-ADF8EFD61EB2}"/>
    <cellStyle name="Note 18 4 5" xfId="10473" xr:uid="{19186F27-6C05-41A4-A869-EFE023569D40}"/>
    <cellStyle name="Note 18 4 6" xfId="13139" xr:uid="{C6B84A99-6889-4709-9BE7-CCDB71C1A100}"/>
    <cellStyle name="Note 18 4 7" xfId="9889" xr:uid="{6092076B-C8FE-476B-ABF3-0B3FB5D80573}"/>
    <cellStyle name="Note 18 4 8" xfId="12292" xr:uid="{8317652A-DE71-4F26-BB99-9FC8B46E67C6}"/>
    <cellStyle name="Note 18 4 9" xfId="10572" xr:uid="{1CA7FBBF-F2CE-4488-AD03-726D99E4F820}"/>
    <cellStyle name="Note 18 5" xfId="7975" xr:uid="{DE1CD01F-A464-4EC2-A803-638A1A7A69DC}"/>
    <cellStyle name="Note 18 5 2" xfId="12944" xr:uid="{4DD2F8C7-CA28-49BF-A653-FD5E4C3B9B08}"/>
    <cellStyle name="Note 18 5 3" xfId="10043" xr:uid="{C0DE468F-3897-433B-9713-6A57BE996007}"/>
    <cellStyle name="Note 18 5 4" xfId="13708" xr:uid="{981EF9B4-3E66-43F0-926B-A375EB5D2334}"/>
    <cellStyle name="Note 18 5 5" xfId="14672" xr:uid="{117449D7-DBA3-40CD-B437-DF812510434F}"/>
    <cellStyle name="Note 18 5 6" xfId="15624" xr:uid="{DB72D75E-33E0-4FC4-A105-47D3656B5E3D}"/>
    <cellStyle name="Note 18 5 7" xfId="16506" xr:uid="{C701EB93-C90F-4670-AAFE-16DCF460CE39}"/>
    <cellStyle name="Note 18 5 8" xfId="17374" xr:uid="{00455508-0768-48F9-B003-14B3B4321051}"/>
    <cellStyle name="Note 18 6" xfId="9408" xr:uid="{CB44EB13-DC29-4F3D-A7D7-5AB565E1C59F}"/>
    <cellStyle name="Note 18 6 2" xfId="13812" xr:uid="{38AC0BBA-753A-4C63-8DD1-5E397239186F}"/>
    <cellStyle name="Note 18 6 3" xfId="14772" xr:uid="{50C113D5-F73D-4C7D-8747-03BD31E9D29B}"/>
    <cellStyle name="Note 18 6 4" xfId="15724" xr:uid="{888B7C0F-C604-452E-A0A1-6A286F5B10DB}"/>
    <cellStyle name="Note 18 6 5" xfId="16598" xr:uid="{C16A6A41-2F85-432D-A3F9-98CDE84CDA6B}"/>
    <cellStyle name="Note 18 6 6" xfId="17463" xr:uid="{8942E2BA-54DE-463F-B1AF-2FDC108C79BA}"/>
    <cellStyle name="Note 18 6 7" xfId="18239" xr:uid="{39D0B9F1-2AB5-4821-9BF7-DEE7700F4984}"/>
    <cellStyle name="Note 18 6 8" xfId="18996" xr:uid="{26197713-1691-4CBD-AC1A-7DCE18C426EF}"/>
    <cellStyle name="Note 18 7" xfId="11848" xr:uid="{CB16822B-9BAB-413F-AA07-8543536E66C6}"/>
    <cellStyle name="Note 18 8" xfId="10963" xr:uid="{10C76B32-DEA3-4BAF-8FAC-824E841A1228}"/>
    <cellStyle name="Note 18 9" xfId="11467" xr:uid="{CCE51F92-9208-42A5-81DC-70CFAB1655EB}"/>
    <cellStyle name="Note 19" xfId="6208" xr:uid="{8C01552E-C571-4CF4-998D-CCAA81750ED0}"/>
    <cellStyle name="Note 19 10" xfId="11258" xr:uid="{4FE7D9ED-3827-4F50-B561-D6A2541B4793}"/>
    <cellStyle name="Note 19 11" xfId="13017" xr:uid="{0F12450B-0A63-4ADF-BCCE-332EF2426B05}"/>
    <cellStyle name="Note 19 12" xfId="9975" xr:uid="{4F9FF95B-9732-4BB2-AD58-8A6BCCA524FF}"/>
    <cellStyle name="Note 19 13" xfId="11828" xr:uid="{27E4A1A1-07EC-48B0-A812-BE7C7DAB8442}"/>
    <cellStyle name="Note 19 2" xfId="6209" xr:uid="{A89FA2A5-CB6D-4C79-B16F-D93B38C020AC}"/>
    <cellStyle name="Note 19 2 10" xfId="12291" xr:uid="{DD960EBD-C55F-4FC0-811C-E23EF49DE3F7}"/>
    <cellStyle name="Note 19 2 11" xfId="10573" xr:uid="{EB3ACC51-752D-4C5E-A152-D67A4AAC057F}"/>
    <cellStyle name="Note 19 2 12" xfId="12090" xr:uid="{47A1E15C-8C99-45C8-BDD4-2481483775DE}"/>
    <cellStyle name="Note 19 2 2" xfId="6830" xr:uid="{204878D5-48F1-4079-9618-4A13016F0EB8}"/>
    <cellStyle name="Note 19 2 2 10" xfId="10516" xr:uid="{92C97814-F9C9-4351-B730-6C3C5B086823}"/>
    <cellStyle name="Note 19 2 2 11" xfId="12619" xr:uid="{5C831BD7-8C3E-4D3E-B730-44A07E2068E6}"/>
    <cellStyle name="Note 19 2 2 2" xfId="7658" xr:uid="{E8CA2F03-7A30-4AA4-A199-FD0778D00290}"/>
    <cellStyle name="Note 19 2 2 2 10" xfId="10322" xr:uid="{C6C50E91-F697-418D-AD7C-4B4EAB01BF8D}"/>
    <cellStyle name="Note 19 2 2 2 2" xfId="9298" xr:uid="{BD68354B-9B78-473B-834C-AE9DBA65EB09}"/>
    <cellStyle name="Note 19 2 2 2 2 2" xfId="13732" xr:uid="{F2CC3078-FA2C-4D00-9FF5-CC225FFE99F0}"/>
    <cellStyle name="Note 19 2 2 2 2 3" xfId="14694" xr:uid="{C399D698-6F96-4257-861B-0CCD6B528048}"/>
    <cellStyle name="Note 19 2 2 2 2 4" xfId="15646" xr:uid="{FB2E5D59-D4EE-417E-A0C9-DEABAD89A7DB}"/>
    <cellStyle name="Note 19 2 2 2 2 5" xfId="16526" xr:uid="{75C36524-28FD-4330-A9C0-6B2D69360BD1}"/>
    <cellStyle name="Note 19 2 2 2 2 6" xfId="17392" xr:uid="{17560FC3-AE10-40D9-8D70-975561467D37}"/>
    <cellStyle name="Note 19 2 2 2 2 7" xfId="18168" xr:uid="{3C8C2B1D-4DCC-40D1-960E-46B936A9BACD}"/>
    <cellStyle name="Note 19 2 2 2 2 8" xfId="18925" xr:uid="{1D5DA7E1-A369-432E-922A-53BB600855DA}"/>
    <cellStyle name="Note 19 2 2 2 3" xfId="9752" xr:uid="{8ECA322C-0206-4C7E-8346-C99190E55980}"/>
    <cellStyle name="Note 19 2 2 2 3 2" xfId="14156" xr:uid="{4587E723-B2A5-4979-9752-DF2E561E425D}"/>
    <cellStyle name="Note 19 2 2 2 3 3" xfId="15116" xr:uid="{3396AB69-8397-4ED9-AE9E-C31EBEB8770A}"/>
    <cellStyle name="Note 19 2 2 2 3 4" xfId="16068" xr:uid="{C3C921B9-18DC-4AF7-AF5E-322275A2C92D}"/>
    <cellStyle name="Note 19 2 2 2 3 5" xfId="16942" xr:uid="{A2FE45EF-C9D8-426D-BF07-8DEBDA116639}"/>
    <cellStyle name="Note 19 2 2 2 3 6" xfId="17807" xr:uid="{DBC0E5F6-7E9F-4443-8B32-FF2F0DB1E84A}"/>
    <cellStyle name="Note 19 2 2 2 3 7" xfId="18583" xr:uid="{3471613B-25EB-4470-A2A7-D9EB1DE005C7}"/>
    <cellStyle name="Note 19 2 2 2 3 8" xfId="19340" xr:uid="{189EE8E3-7478-46E0-A036-442EC2B9C4D4}"/>
    <cellStyle name="Note 19 2 2 2 4" xfId="12716" xr:uid="{91157D3E-2281-4AC3-A9F2-5719E8743C6F}"/>
    <cellStyle name="Note 19 2 2 2 5" xfId="12328" xr:uid="{83F66898-D7BC-4171-A06B-9CC71F28A114}"/>
    <cellStyle name="Note 19 2 2 2 6" xfId="10540" xr:uid="{440B1077-04EF-4CFA-B656-5963CB5A3157}"/>
    <cellStyle name="Note 19 2 2 2 7" xfId="12099" xr:uid="{9604754E-FD1D-4D51-BB88-5A46AF610B8F}"/>
    <cellStyle name="Note 19 2 2 2 8" xfId="10751" xr:uid="{6BB0C0FD-EAA9-49EA-B457-55AFECF5AE1D}"/>
    <cellStyle name="Note 19 2 2 2 9" xfId="12577" xr:uid="{BA84B1AE-96CA-47EB-923D-6BBB7CD1CDAF}"/>
    <cellStyle name="Note 19 2 2 3" xfId="8470" xr:uid="{8970255C-D902-4224-BCBE-97F735AFB2A2}"/>
    <cellStyle name="Note 19 2 2 3 2" xfId="13210" xr:uid="{701822C4-A927-4CD6-9C20-7CCB3F6272E6}"/>
    <cellStyle name="Note 19 2 2 3 3" xfId="14230" xr:uid="{06FB47BE-FCFD-4062-9328-4E87B55CBCD3}"/>
    <cellStyle name="Note 19 2 2 3 4" xfId="15190" xr:uid="{5B2399AB-2754-408D-88B3-2930284916CE}"/>
    <cellStyle name="Note 19 2 2 3 5" xfId="16139" xr:uid="{68D42C21-164E-4585-9CA0-B1858A50A665}"/>
    <cellStyle name="Note 19 2 2 3 6" xfId="17012" xr:uid="{14772A10-9D22-47F4-A148-27F2BD2360D1}"/>
    <cellStyle name="Note 19 2 2 3 7" xfId="17877" xr:uid="{ECB65C60-C01B-4358-88DB-E2961B52BA74}"/>
    <cellStyle name="Note 19 2 2 3 8" xfId="18653" xr:uid="{4EBEE480-F49D-44A5-BAA4-A937F596CCDE}"/>
    <cellStyle name="Note 19 2 2 4" xfId="9480" xr:uid="{CD9A724B-CE14-4E6A-952E-2DCDF08FFB2F}"/>
    <cellStyle name="Note 19 2 2 4 2" xfId="13884" xr:uid="{C6A6C190-DB61-4BEE-B290-AA5E5F952469}"/>
    <cellStyle name="Note 19 2 2 4 3" xfId="14844" xr:uid="{5BCD2B44-8DFE-4507-BE73-CAEF9C7BA124}"/>
    <cellStyle name="Note 19 2 2 4 4" xfId="15796" xr:uid="{93F02042-E22C-4E2E-8025-65FEB031FB96}"/>
    <cellStyle name="Note 19 2 2 4 5" xfId="16670" xr:uid="{4DDE6136-7A95-429B-9A1D-C5D3CC4AFBFF}"/>
    <cellStyle name="Note 19 2 2 4 6" xfId="17535" xr:uid="{2639D929-55CB-47FD-A87E-E4FA05CED48D}"/>
    <cellStyle name="Note 19 2 2 4 7" xfId="18311" xr:uid="{8C854D9F-3568-486E-BFA1-F89FE715A4B9}"/>
    <cellStyle name="Note 19 2 2 4 8" xfId="19068" xr:uid="{C4C7F4D6-E759-4BD4-96CC-3722F1F16622}"/>
    <cellStyle name="Note 19 2 2 5" xfId="12181" xr:uid="{9E43AF1F-5B9C-4973-8466-B76B9D21262E}"/>
    <cellStyle name="Note 19 2 2 6" xfId="10682" xr:uid="{76F4BD6F-5396-4C1F-AB9E-C87B7DB89EA0}"/>
    <cellStyle name="Note 19 2 2 7" xfId="11671" xr:uid="{F1646F79-9737-46AB-A4D3-FED92117AC62}"/>
    <cellStyle name="Note 19 2 2 8" xfId="11108" xr:uid="{67854335-D8AC-422A-B4B7-7BABE7245213}"/>
    <cellStyle name="Note 19 2 2 9" xfId="12354" xr:uid="{D3671D17-A042-4E62-8991-5243522800D8}"/>
    <cellStyle name="Note 19 2 3" xfId="7136" xr:uid="{7A657E50-99C3-492E-A85A-AFCA40E0D2C9}"/>
    <cellStyle name="Note 19 2 3 10" xfId="17339" xr:uid="{E6087A7E-CDDB-458D-9E06-74F044BC6ED7}"/>
    <cellStyle name="Note 19 2 3 2" xfId="8776" xr:uid="{A74A82FF-D151-4752-997F-49BEF10E75A7}"/>
    <cellStyle name="Note 19 2 3 2 2" xfId="13436" xr:uid="{4BC1C0F2-2E6D-469E-9A6D-A272AC50E10F}"/>
    <cellStyle name="Note 19 2 3 2 3" xfId="14442" xr:uid="{D268C06F-4999-4AC2-9FDA-DCF1F4AE2ABC}"/>
    <cellStyle name="Note 19 2 3 2 4" xfId="15400" xr:uid="{274E54DE-2FD8-4FED-A852-28A6D775A18A}"/>
    <cellStyle name="Note 19 2 3 2 5" xfId="16327" xr:uid="{F3ED0868-E735-4243-AFEB-A69CDF8FB617}"/>
    <cellStyle name="Note 19 2 3 2 6" xfId="17198" xr:uid="{C5CD031E-7742-42A5-8CA1-EA8DE146B792}"/>
    <cellStyle name="Note 19 2 3 2 7" xfId="18045" xr:uid="{F927471A-24D5-4C8E-86AA-8E20206A48DE}"/>
    <cellStyle name="Note 19 2 3 2 8" xfId="18812" xr:uid="{33D32A92-FA09-4189-8C16-917DCD5A199C}"/>
    <cellStyle name="Note 19 2 3 3" xfId="9639" xr:uid="{04B40851-7EB2-4C21-9F7C-EB4A02DB4F1E}"/>
    <cellStyle name="Note 19 2 3 3 2" xfId="14043" xr:uid="{685AE391-CAAD-4B5B-80C5-A49448932479}"/>
    <cellStyle name="Note 19 2 3 3 3" xfId="15003" xr:uid="{26F57D0C-C270-44A3-9085-B50BB6F1E727}"/>
    <cellStyle name="Note 19 2 3 3 4" xfId="15955" xr:uid="{2B84D214-FCF5-4971-B107-A69A6DC5DE41}"/>
    <cellStyle name="Note 19 2 3 3 5" xfId="16829" xr:uid="{56781669-7C56-4320-B2B6-B81DB60F2C33}"/>
    <cellStyle name="Note 19 2 3 3 6" xfId="17694" xr:uid="{5FABED5D-FF73-45A3-B039-DBE46FB4DA45}"/>
    <cellStyle name="Note 19 2 3 3 7" xfId="18470" xr:uid="{C5D2369B-8472-4BD1-A1DB-C3A541E5DA07}"/>
    <cellStyle name="Note 19 2 3 3 8" xfId="19227" xr:uid="{8A1C3A2E-82D4-45E7-9E4F-CC7BEB8FD9BE}"/>
    <cellStyle name="Note 19 2 3 4" xfId="12406" xr:uid="{093B68BC-B204-45CF-B634-BE82EE734997}"/>
    <cellStyle name="Note 19 2 3 5" xfId="10470" xr:uid="{51A41C12-AA42-462E-95AA-B59DD4810A92}"/>
    <cellStyle name="Note 19 2 3 6" xfId="13647" xr:uid="{1A629BB2-6A26-4F7E-8B26-ED87922B2EC4}"/>
    <cellStyle name="Note 19 2 3 7" xfId="14623" xr:uid="{603A1CBA-2DC0-4FEF-B4A6-8871450D7CB2}"/>
    <cellStyle name="Note 19 2 3 8" xfId="15575" xr:uid="{06EF0FCD-7C46-4569-989A-82F66C655460}"/>
    <cellStyle name="Note 19 2 3 9" xfId="16470" xr:uid="{EB02C17E-D743-4D24-949B-7E6FCD68A424}"/>
    <cellStyle name="Note 19 2 4" xfId="7978" xr:uid="{67B27844-24A6-4B2B-8ADE-1D62A77A2005}"/>
    <cellStyle name="Note 19 2 4 2" xfId="12947" xr:uid="{9E28DDFA-2EEF-48BD-9A4A-5CF4A7987229}"/>
    <cellStyle name="Note 19 2 4 3" xfId="10041" xr:uid="{3B4E0FB7-C068-4F3F-AE4B-993003339D25}"/>
    <cellStyle name="Note 19 2 4 4" xfId="12155" xr:uid="{9249BAC3-B7F9-4145-A0EB-3067CA2DE8B2}"/>
    <cellStyle name="Note 19 2 4 5" xfId="10703" xr:uid="{57C72959-D4CC-4F44-9910-AD98938C707C}"/>
    <cellStyle name="Note 19 2 4 6" xfId="12908" xr:uid="{66FD5E3E-263D-4142-A6EF-3DFD8554C94F}"/>
    <cellStyle name="Note 19 2 4 7" xfId="10073" xr:uid="{71CD843E-A7F6-4776-98C2-579F990ECFFF}"/>
    <cellStyle name="Note 19 2 4 8" xfId="12146" xr:uid="{87E46F6E-8B51-4A9A-9B34-E7665B88EB74}"/>
    <cellStyle name="Note 19 2 5" xfId="9411" xr:uid="{3B754CC4-415F-414F-9544-B1F15F2EE0E3}"/>
    <cellStyle name="Note 19 2 5 2" xfId="13815" xr:uid="{75A56FD8-9669-476B-89F7-307B1AE5921D}"/>
    <cellStyle name="Note 19 2 5 3" xfId="14775" xr:uid="{75BB5C15-794E-4D72-80A8-47E3E838C8C5}"/>
    <cellStyle name="Note 19 2 5 4" xfId="15727" xr:uid="{56CAB960-C4F7-4DC6-B280-B2BEDAC0A8E0}"/>
    <cellStyle name="Note 19 2 5 5" xfId="16601" xr:uid="{57C270D2-47AD-4AA1-9A5D-A76A0CBAEE47}"/>
    <cellStyle name="Note 19 2 5 6" xfId="17466" xr:uid="{44F12D4F-4694-4EDC-980D-2191085F15C1}"/>
    <cellStyle name="Note 19 2 5 7" xfId="18242" xr:uid="{A9A881BC-6C7C-421A-BE73-E4FA54C6DD79}"/>
    <cellStyle name="Note 19 2 5 8" xfId="18999" xr:uid="{BDF30755-CD3D-492C-94D5-891F7DBF8E3E}"/>
    <cellStyle name="Note 19 2 6" xfId="11851" xr:uid="{4DEAA5AC-66FF-49CB-A4FF-FCC78F5243A7}"/>
    <cellStyle name="Note 19 2 7" xfId="10960" xr:uid="{1CEC19D7-178C-44DD-84EF-DD954C7C06F8}"/>
    <cellStyle name="Note 19 2 8" xfId="11470" xr:uid="{05793FB1-32F8-4BCD-AADF-056241BA2A72}"/>
    <cellStyle name="Note 19 2 9" xfId="11257" xr:uid="{826D9ED9-C42B-4000-AC68-D45A849E4203}"/>
    <cellStyle name="Note 19 3" xfId="6831" xr:uid="{5547E287-C474-45D8-BF91-497969833F24}"/>
    <cellStyle name="Note 19 3 10" xfId="14395" xr:uid="{9CE55833-B806-4183-B595-6F440D457E1F}"/>
    <cellStyle name="Note 19 3 11" xfId="15353" xr:uid="{5BD35901-9B97-4564-A431-9B8A294BE8DD}"/>
    <cellStyle name="Note 19 3 2" xfId="7659" xr:uid="{F0A661EC-0C53-4DB5-B03B-393A00876561}"/>
    <cellStyle name="Note 19 3 2 10" xfId="14578" xr:uid="{8160F1C9-9C27-4DC8-9F74-DB7BEBCBA233}"/>
    <cellStyle name="Note 19 3 2 2" xfId="9299" xr:uid="{391E6132-95A3-43E5-BF06-F4B0FC05F6F0}"/>
    <cellStyle name="Note 19 3 2 2 2" xfId="13733" xr:uid="{0CF3F189-A96B-4590-96A4-1B7EA20A568E}"/>
    <cellStyle name="Note 19 3 2 2 3" xfId="14695" xr:uid="{A0251C2C-0DB4-49AE-8DA1-63F42C8E7D1F}"/>
    <cellStyle name="Note 19 3 2 2 4" xfId="15647" xr:uid="{E893C115-B581-4B7E-951F-922E61135A66}"/>
    <cellStyle name="Note 19 3 2 2 5" xfId="16527" xr:uid="{E1D124A0-14BB-4B4D-BB21-F2B98DA8622D}"/>
    <cellStyle name="Note 19 3 2 2 6" xfId="17393" xr:uid="{2D466665-FF13-4CDA-BFBF-1495C943411C}"/>
    <cellStyle name="Note 19 3 2 2 7" xfId="18169" xr:uid="{334C051E-E39F-4B46-8B3D-BD325FA4F009}"/>
    <cellStyle name="Note 19 3 2 2 8" xfId="18926" xr:uid="{88266BB6-9C52-4CBD-BC62-F4E684E83D45}"/>
    <cellStyle name="Note 19 3 2 3" xfId="9753" xr:uid="{472331FC-DB86-4859-9155-CA7D1DF2EAA6}"/>
    <cellStyle name="Note 19 3 2 3 2" xfId="14157" xr:uid="{963F1B08-15D6-4007-BF95-9D47C8247C64}"/>
    <cellStyle name="Note 19 3 2 3 3" xfId="15117" xr:uid="{9E82F212-3695-4B40-972C-CDE9BF0201B0}"/>
    <cellStyle name="Note 19 3 2 3 4" xfId="16069" xr:uid="{A40E493E-1132-4F60-B865-4B4CFAC229D8}"/>
    <cellStyle name="Note 19 3 2 3 5" xfId="16943" xr:uid="{FE3805C4-D8BD-4A33-903E-0614E37C351F}"/>
    <cellStyle name="Note 19 3 2 3 6" xfId="17808" xr:uid="{E526D3D0-9AEF-4964-81E0-9C41689CFFD6}"/>
    <cellStyle name="Note 19 3 2 3 7" xfId="18584" xr:uid="{6B2D5E5D-B21B-48CA-B3B7-31A1EB905E45}"/>
    <cellStyle name="Note 19 3 2 3 8" xfId="19341" xr:uid="{6F7D9A8D-424D-4A62-B010-8FA961F16340}"/>
    <cellStyle name="Note 19 3 2 4" xfId="12717" xr:uid="{8196B6B6-A125-46DD-BC06-C04223C869A8}"/>
    <cellStyle name="Note 19 3 2 5" xfId="12823" xr:uid="{D0D337C4-AA4C-44FB-929E-8AC8E5BD9B67}"/>
    <cellStyle name="Note 19 3 2 6" xfId="10149" xr:uid="{C2EDBFB7-E276-459B-9315-3C6D040F28F4}"/>
    <cellStyle name="Note 19 3 2 7" xfId="11796" xr:uid="{EE53C18B-8F9C-4D54-A65E-AE6208233329}"/>
    <cellStyle name="Note 19 3 2 8" xfId="11006" xr:uid="{21EC2732-B064-4602-926F-742449B8CD94}"/>
    <cellStyle name="Note 19 3 2 9" xfId="13596" xr:uid="{20EE1059-CE1A-4FAA-95EF-1F6B6B59B477}"/>
    <cellStyle name="Note 19 3 3" xfId="8471" xr:uid="{67F0C804-C1FD-446A-8A85-BF54A0A80BE6}"/>
    <cellStyle name="Note 19 3 3 2" xfId="13211" xr:uid="{F6809377-4609-417B-83FC-417707138590}"/>
    <cellStyle name="Note 19 3 3 3" xfId="14231" xr:uid="{48E19571-E96D-48C5-AF82-9374DAB1E473}"/>
    <cellStyle name="Note 19 3 3 4" xfId="15191" xr:uid="{3D3628EA-5353-4C52-AB61-4F75F96BBEBF}"/>
    <cellStyle name="Note 19 3 3 5" xfId="16140" xr:uid="{ABAA52D6-A600-448A-8399-DC188AF0C73D}"/>
    <cellStyle name="Note 19 3 3 6" xfId="17013" xr:uid="{C1D53B80-C7CD-429A-9BA0-E46BD81CCCFA}"/>
    <cellStyle name="Note 19 3 3 7" xfId="17878" xr:uid="{ED3F20F6-AE6E-4FC9-AF49-4FE44B79BD0D}"/>
    <cellStyle name="Note 19 3 3 8" xfId="18654" xr:uid="{EB64016F-CDA8-4447-BAFD-F41BA0D8061B}"/>
    <cellStyle name="Note 19 3 4" xfId="9481" xr:uid="{40842B50-9651-444A-9F32-04DC39FB7AC2}"/>
    <cellStyle name="Note 19 3 4 2" xfId="13885" xr:uid="{9A3DBD94-A256-4973-ABBB-22172582E3B3}"/>
    <cellStyle name="Note 19 3 4 3" xfId="14845" xr:uid="{705E638E-12FE-44DD-A8AE-E80AC59E1A2E}"/>
    <cellStyle name="Note 19 3 4 4" xfId="15797" xr:uid="{6F10557B-5198-4519-93FA-7E47CB911F18}"/>
    <cellStyle name="Note 19 3 4 5" xfId="16671" xr:uid="{ADA0E3F9-6779-42D1-BD1D-CD85100A8B20}"/>
    <cellStyle name="Note 19 3 4 6" xfId="17536" xr:uid="{96D916B0-F3F6-4DFD-9CEE-902168F8F43A}"/>
    <cellStyle name="Note 19 3 4 7" xfId="18312" xr:uid="{39890BB6-4DE9-401C-9850-E2F136318699}"/>
    <cellStyle name="Note 19 3 4 8" xfId="19069" xr:uid="{2D5DD620-9CB2-42A9-AB22-293FDD7D78A5}"/>
    <cellStyle name="Note 19 3 5" xfId="12182" xr:uid="{92CD275D-5685-4B26-93BA-08CFDC244FD4}"/>
    <cellStyle name="Note 19 3 6" xfId="10681" xr:uid="{A2BFB447-A46D-45B5-BCE7-D84EF2CDBAD5}"/>
    <cellStyle name="Note 19 3 7" xfId="11672" xr:uid="{6FED032C-C819-4FD1-AA7B-DE5A0294140F}"/>
    <cellStyle name="Note 19 3 8" xfId="11107" xr:uid="{B48E3579-0BBF-4ECE-B479-1328F3C0B011}"/>
    <cellStyle name="Note 19 3 9" xfId="13384" xr:uid="{D19A0F50-6E27-4EEA-8000-0B94470B5389}"/>
    <cellStyle name="Note 19 4" xfId="7135" xr:uid="{E3613E38-31A3-4614-8295-07C3E1808532}"/>
    <cellStyle name="Note 19 4 10" xfId="12927" xr:uid="{C68A16C1-7FD6-49B3-8266-029BD8E1402E}"/>
    <cellStyle name="Note 19 4 2" xfId="8775" xr:uid="{6875A1F6-D440-43E4-A98A-CD2F61406602}"/>
    <cellStyle name="Note 19 4 2 2" xfId="13435" xr:uid="{DB4DA7A3-CF9A-4584-A8ED-5F05DC215FDC}"/>
    <cellStyle name="Note 19 4 2 3" xfId="14441" xr:uid="{A6BECF8E-9799-4465-8E66-0245EFEE3F7C}"/>
    <cellStyle name="Note 19 4 2 4" xfId="15399" xr:uid="{8F9F3A1C-D4DE-4302-A77D-3204C2B94535}"/>
    <cellStyle name="Note 19 4 2 5" xfId="16326" xr:uid="{7A134E46-D71D-4F00-8B96-B3E8C9554232}"/>
    <cellStyle name="Note 19 4 2 6" xfId="17197" xr:uid="{5FD195F0-EC99-4DA6-BFE1-D76885E2386D}"/>
    <cellStyle name="Note 19 4 2 7" xfId="18044" xr:uid="{FDEA2AE2-C36C-4D6D-B606-7EC7F4218D7C}"/>
    <cellStyle name="Note 19 4 2 8" xfId="18811" xr:uid="{0D8D3EB3-3E5A-4FCD-A4DC-2537B85E3EC3}"/>
    <cellStyle name="Note 19 4 3" xfId="9638" xr:uid="{3642B4CC-C9EF-4346-A81D-80FC3BD7B439}"/>
    <cellStyle name="Note 19 4 3 2" xfId="14042" xr:uid="{44EE8CCF-2649-4E62-9966-6A258DF4EB3F}"/>
    <cellStyle name="Note 19 4 3 3" xfId="15002" xr:uid="{858D3C9B-9817-4E0D-8AFF-3D013B4D45BF}"/>
    <cellStyle name="Note 19 4 3 4" xfId="15954" xr:uid="{14C14DAA-B515-46EE-B7B7-03278B97AF30}"/>
    <cellStyle name="Note 19 4 3 5" xfId="16828" xr:uid="{4E281281-8A16-482E-9E40-2A7939A32F5F}"/>
    <cellStyle name="Note 19 4 3 6" xfId="17693" xr:uid="{991F7C1A-CA00-4C60-AFF9-AAF1C1C6C3C4}"/>
    <cellStyle name="Note 19 4 3 7" xfId="18469" xr:uid="{CB775799-C0E1-48D4-A8C5-C6379C796FC6}"/>
    <cellStyle name="Note 19 4 3 8" xfId="19226" xr:uid="{C9543897-6162-4323-91CC-16E31813618D}"/>
    <cellStyle name="Note 19 4 4" xfId="12405" xr:uid="{6B300EB3-7D72-4D60-BD23-BE93157A099B}"/>
    <cellStyle name="Note 19 4 5" xfId="10471" xr:uid="{988C24B1-277B-4D08-8C86-3F58A35F00EA}"/>
    <cellStyle name="Note 19 4 6" xfId="12627" xr:uid="{F0054147-EC5C-4029-A859-5A19AB476221}"/>
    <cellStyle name="Note 19 4 7" xfId="10280" xr:uid="{365B21A2-CFC5-4174-A74F-4C98950A4436}"/>
    <cellStyle name="Note 19 4 8" xfId="12651" xr:uid="{82E336FA-AC45-4041-B168-48A337D37DA9}"/>
    <cellStyle name="Note 19 4 9" xfId="10261" xr:uid="{4CE5860C-F05D-4905-971E-A0F79262BDFC}"/>
    <cellStyle name="Note 19 5" xfId="7977" xr:uid="{35E0BDA5-5146-4B28-B6CA-CD3B88E1C9AF}"/>
    <cellStyle name="Note 19 5 2" xfId="12946" xr:uid="{7F4A48A6-D9EF-4CF8-8309-814989626F23}"/>
    <cellStyle name="Note 19 5 3" xfId="10042" xr:uid="{82C11341-A87D-4597-88C0-F110A499D680}"/>
    <cellStyle name="Note 19 5 4" xfId="13183" xr:uid="{246FA6DA-296F-421F-9F46-2673A443D418}"/>
    <cellStyle name="Note 19 5 5" xfId="9853" xr:uid="{3536D88A-3CDC-462A-BD45-2FD0176A478C}"/>
    <cellStyle name="Note 19 5 6" xfId="13465" xr:uid="{33DE4219-88FD-44DE-B357-6AC7AE59FE63}"/>
    <cellStyle name="Note 19 5 7" xfId="14471" xr:uid="{076EDD64-C227-45C2-A9D7-7785C82874BF}"/>
    <cellStyle name="Note 19 5 8" xfId="15429" xr:uid="{41F81C5B-6C24-4DB4-A345-8810E5FA84D7}"/>
    <cellStyle name="Note 19 6" xfId="9410" xr:uid="{B7485358-0778-44B4-AD32-C091C9D0C06B}"/>
    <cellStyle name="Note 19 6 2" xfId="13814" xr:uid="{803B5256-81F7-41FE-8ED1-00C7AF77A6FD}"/>
    <cellStyle name="Note 19 6 3" xfId="14774" xr:uid="{FF389BAD-0B7F-4887-B4CA-438998193C24}"/>
    <cellStyle name="Note 19 6 4" xfId="15726" xr:uid="{7C407B5F-65B9-44F2-B57C-B6DF81BAA037}"/>
    <cellStyle name="Note 19 6 5" xfId="16600" xr:uid="{A1690D84-F97C-4F29-B0D9-3EFF8BAEF2FC}"/>
    <cellStyle name="Note 19 6 6" xfId="17465" xr:uid="{A7A1D85B-3796-4201-890F-3A92572168A6}"/>
    <cellStyle name="Note 19 6 7" xfId="18241" xr:uid="{7DD9DDB2-D141-41E0-9438-240AD50E7277}"/>
    <cellStyle name="Note 19 6 8" xfId="18998" xr:uid="{C52A3FF3-AB4C-40A4-A5EF-E9A7330AAD03}"/>
    <cellStyle name="Note 19 7" xfId="11850" xr:uid="{371758B4-226C-43A4-B86C-AE6E763E98ED}"/>
    <cellStyle name="Note 19 8" xfId="10961" xr:uid="{F720A0F6-63D9-41BD-B7F6-771CFF899164}"/>
    <cellStyle name="Note 19 9" xfId="11469" xr:uid="{CE44129A-FCE2-4E3A-A219-DD3D098A585E}"/>
    <cellStyle name="Note 2" xfId="6210" xr:uid="{423F1408-D342-4070-AD5C-B39E5CA0A6CA}"/>
    <cellStyle name="Note 2 10" xfId="11256" xr:uid="{6B1269DC-1FA4-4239-BDC2-6588DF4725C2}"/>
    <cellStyle name="Note 2 11" xfId="12293" xr:uid="{2EFF04FF-6280-4C6D-A02D-21BE0559D0C9}"/>
    <cellStyle name="Note 2 12" xfId="10571" xr:uid="{F2B3BBD2-912F-4B9B-8204-AB627262BE46}"/>
    <cellStyle name="Note 2 13" xfId="13122" xr:uid="{86CB54C7-0687-4924-B863-11E049265ADC}"/>
    <cellStyle name="Note 2 2" xfId="6211" xr:uid="{D6E4C928-3D1F-4663-8D2F-4DD50C372ED5}"/>
    <cellStyle name="Note 2 3" xfId="6829" xr:uid="{E49517C8-D16C-44A3-9E93-568142725DBB}"/>
    <cellStyle name="Note 2 3 10" xfId="9861" xr:uid="{1BE7E80A-E6B9-4EAC-8DD3-1CA5C75922CA}"/>
    <cellStyle name="Note 2 3 11" xfId="11890" xr:uid="{41B96744-BA48-4596-8F19-56B824C5B989}"/>
    <cellStyle name="Note 2 3 2" xfId="7660" xr:uid="{1AE9B4F5-95D5-4555-BAE7-CEF695A7AFF6}"/>
    <cellStyle name="Note 2 3 2 10" xfId="18012" xr:uid="{AD3AF9FE-D20A-48A2-BF7F-0B140F961911}"/>
    <cellStyle name="Note 2 3 2 2" xfId="9300" xr:uid="{51A6DB71-61FA-416C-847E-3C459ACD2FAF}"/>
    <cellStyle name="Note 2 3 2 2 2" xfId="13734" xr:uid="{D9AE1EE6-08C5-4B28-8F4C-F6D17A450D5D}"/>
    <cellStyle name="Note 2 3 2 2 3" xfId="14696" xr:uid="{E0F5B64F-0A90-48B6-A991-03127C588CFF}"/>
    <cellStyle name="Note 2 3 2 2 4" xfId="15648" xr:uid="{188A9A5A-63DB-4469-B012-97853EC28E21}"/>
    <cellStyle name="Note 2 3 2 2 5" xfId="16528" xr:uid="{56BA74AD-14B8-4458-8E7D-6A0D12D4F257}"/>
    <cellStyle name="Note 2 3 2 2 6" xfId="17394" xr:uid="{EEE5A06B-05EA-4847-8779-39F53BB4FE71}"/>
    <cellStyle name="Note 2 3 2 2 7" xfId="18170" xr:uid="{28F2B0F5-464E-40AD-99F3-DAEEADFD5986}"/>
    <cellStyle name="Note 2 3 2 2 8" xfId="18927" xr:uid="{828B6B75-9467-4287-83D5-621DAF17FE0B}"/>
    <cellStyle name="Note 2 3 2 3" xfId="9754" xr:uid="{BE5B6211-57DF-40C0-AD96-8BA83D4A2509}"/>
    <cellStyle name="Note 2 3 2 3 2" xfId="14158" xr:uid="{5ACB0383-2CDF-40B4-89DD-BD828657932C}"/>
    <cellStyle name="Note 2 3 2 3 3" xfId="15118" xr:uid="{C2B510DC-170F-4936-8779-1D3E642C0296}"/>
    <cellStyle name="Note 2 3 2 3 4" xfId="16070" xr:uid="{6B6C9045-D624-459C-AA3B-8F5B66D282C9}"/>
    <cellStyle name="Note 2 3 2 3 5" xfId="16944" xr:uid="{1F4EA738-087F-470B-85E6-D1142A63E6D3}"/>
    <cellStyle name="Note 2 3 2 3 6" xfId="17809" xr:uid="{86B06480-7AB4-4E3C-A9A8-0354CB4DDE40}"/>
    <cellStyle name="Note 2 3 2 3 7" xfId="18585" xr:uid="{6D4C4D18-6ABB-4184-8F11-575036C4B19E}"/>
    <cellStyle name="Note 2 3 2 3 8" xfId="19342" xr:uid="{A166F96F-FCA2-4362-9734-9BD8A8E9E04B}"/>
    <cellStyle name="Note 2 3 2 4" xfId="12718" xr:uid="{9FE0B3F3-25BF-4F8F-93D3-1AD188107A3F}"/>
    <cellStyle name="Note 2 3 2 5" xfId="13358" xr:uid="{FEAA4FBE-65BE-492C-A90C-5D7707F2AFF3}"/>
    <cellStyle name="Note 2 3 2 6" xfId="14372" xr:uid="{80AC99BC-AFD9-4F72-9A8B-FA1E99B748A3}"/>
    <cellStyle name="Note 2 3 2 7" xfId="15330" xr:uid="{F19F5895-21BE-4B6D-8284-88F83CFB9A14}"/>
    <cellStyle name="Note 2 3 2 8" xfId="16274" xr:uid="{C9444ABB-6F05-4905-AD67-835D13E49EAE}"/>
    <cellStyle name="Note 2 3 2 9" xfId="17147" xr:uid="{05EA73C4-01C3-4BFD-97E5-367C9EF1A990}"/>
    <cellStyle name="Note 2 3 3" xfId="8469" xr:uid="{F4F698C3-44D0-47F5-B068-82A76D6E4EB3}"/>
    <cellStyle name="Note 2 3 3 2" xfId="13209" xr:uid="{2300B24D-10B7-43EB-8DDD-D7C0115128B6}"/>
    <cellStyle name="Note 2 3 3 3" xfId="14229" xr:uid="{1C24B2C3-A068-4BB6-87C9-12386C5531DB}"/>
    <cellStyle name="Note 2 3 3 4" xfId="15189" xr:uid="{D0674D12-0F5F-4F48-94E8-0F94A774BB00}"/>
    <cellStyle name="Note 2 3 3 5" xfId="16138" xr:uid="{E3E8FDD4-AF2D-4C3A-9E73-8B52AD0175F7}"/>
    <cellStyle name="Note 2 3 3 6" xfId="17011" xr:uid="{A43B8FD7-12E6-4F2A-A42E-90203D1C5B51}"/>
    <cellStyle name="Note 2 3 3 7" xfId="17876" xr:uid="{1DBE8D37-B5EF-4360-A163-E953D73A9373}"/>
    <cellStyle name="Note 2 3 3 8" xfId="18652" xr:uid="{3FBC8357-2276-4A19-8DEE-15F1FB76B88E}"/>
    <cellStyle name="Note 2 3 4" xfId="9479" xr:uid="{C137CC52-57EB-4860-AAF8-70F324921D52}"/>
    <cellStyle name="Note 2 3 4 2" xfId="13883" xr:uid="{46E8F496-1EB4-401F-8DE9-F2355F680DF4}"/>
    <cellStyle name="Note 2 3 4 3" xfId="14843" xr:uid="{85050D77-659E-4A31-9CF1-C140716901F7}"/>
    <cellStyle name="Note 2 3 4 4" xfId="15795" xr:uid="{B1869A2C-6CEF-4661-A12F-EFFB5BEAB127}"/>
    <cellStyle name="Note 2 3 4 5" xfId="16669" xr:uid="{DB47EFDB-C70C-4C94-A1DB-7E99DA0DFAB0}"/>
    <cellStyle name="Note 2 3 4 6" xfId="17534" xr:uid="{D1E8F37B-6368-4F9D-A4F5-DC0B1290F272}"/>
    <cellStyle name="Note 2 3 4 7" xfId="18310" xr:uid="{79F91A36-F104-46EF-8046-1412F51239BF}"/>
    <cellStyle name="Note 2 3 4 8" xfId="19067" xr:uid="{85E84A22-D4AC-4F07-9E9C-4CBB0936926F}"/>
    <cellStyle name="Note 2 3 5" xfId="12180" xr:uid="{2CF961C5-EA59-4DCB-A383-C880E179FDD4}"/>
    <cellStyle name="Note 2 3 6" xfId="10683" xr:uid="{DDE3DA9C-9932-404A-8446-4283388382F1}"/>
    <cellStyle name="Note 2 3 7" xfId="12910" xr:uid="{EFDCE3DB-89FF-42B5-B0DD-3338D803BCE6}"/>
    <cellStyle name="Note 2 3 8" xfId="10071" xr:uid="{C023E9D6-886B-4395-8E0A-B056AF9E59EC}"/>
    <cellStyle name="Note 2 3 9" xfId="13174" xr:uid="{702C5422-DEAC-4367-BDCE-8F4C0E444901}"/>
    <cellStyle name="Note 2 4" xfId="7137" xr:uid="{50F214BF-BAD8-4F90-8B65-040C4229C24E}"/>
    <cellStyle name="Note 2 4 10" xfId="11472" xr:uid="{4F04A618-8A1B-4D6C-81BC-8F2ED40278B0}"/>
    <cellStyle name="Note 2 4 2" xfId="8777" xr:uid="{03E2588C-B40D-4458-97E6-B7FDE68DD2DA}"/>
    <cellStyle name="Note 2 4 2 2" xfId="13437" xr:uid="{C6D04E27-96FD-4DBD-9678-2C72EC363527}"/>
    <cellStyle name="Note 2 4 2 3" xfId="14443" xr:uid="{ED5C1F5F-15E9-4AF3-AD28-6935836E5D00}"/>
    <cellStyle name="Note 2 4 2 4" xfId="15401" xr:uid="{48FE6DFE-14A4-4444-A1B9-57CC69A2C295}"/>
    <cellStyle name="Note 2 4 2 5" xfId="16328" xr:uid="{9E4EDBEF-F052-4864-B69C-2E04D6D60FD2}"/>
    <cellStyle name="Note 2 4 2 6" xfId="17199" xr:uid="{C907CEC2-8D4E-40B0-85D3-846735E995A3}"/>
    <cellStyle name="Note 2 4 2 7" xfId="18046" xr:uid="{47D52362-BD14-497C-BC39-27AE857C8879}"/>
    <cellStyle name="Note 2 4 2 8" xfId="18813" xr:uid="{D6413DA4-B8CE-46D4-918F-E55985636D0F}"/>
    <cellStyle name="Note 2 4 3" xfId="9640" xr:uid="{9B3B900C-23D8-4298-98E4-DCD8D3050151}"/>
    <cellStyle name="Note 2 4 3 2" xfId="14044" xr:uid="{6107746A-DD10-4273-BF83-4983D7388F3B}"/>
    <cellStyle name="Note 2 4 3 3" xfId="15004" xr:uid="{07A39225-2A15-4DCD-84E1-9D07C416FD47}"/>
    <cellStyle name="Note 2 4 3 4" xfId="15956" xr:uid="{3993DE1C-CC07-4A0D-93BB-794E1C068887}"/>
    <cellStyle name="Note 2 4 3 5" xfId="16830" xr:uid="{B4BE145B-DFD2-401F-959D-87BEEE2BE9C1}"/>
    <cellStyle name="Note 2 4 3 6" xfId="17695" xr:uid="{68284CCE-227A-4704-86A5-EA4DFE5C2F42}"/>
    <cellStyle name="Note 2 4 3 7" xfId="18471" xr:uid="{7B448000-EF90-4783-9382-13BEC28EA84C}"/>
    <cellStyle name="Note 2 4 3 8" xfId="19228" xr:uid="{6F1BF51E-7EAE-49BF-ACA8-0808285081E0}"/>
    <cellStyle name="Note 2 4 4" xfId="12407" xr:uid="{A8B3B149-7815-4A0D-BBB6-03D2D304194E}"/>
    <cellStyle name="Note 2 4 5" xfId="10469" xr:uid="{94C5D860-6B73-4A47-830D-189058D1DB5D}"/>
    <cellStyle name="Note 2 4 6" xfId="13140" xr:uid="{50E616B3-4E75-4B3A-9267-017AA1660621}"/>
    <cellStyle name="Note 2 4 7" xfId="9888" xr:uid="{3D9F69F9-387C-494B-96E5-6D09BF03E314}"/>
    <cellStyle name="Note 2 4 8" xfId="11853" xr:uid="{996B4162-889E-4F54-A2C7-BB8A52269487}"/>
    <cellStyle name="Note 2 4 9" xfId="10958" xr:uid="{978DF713-9854-4FA4-85FE-4859BEEA2B7F}"/>
    <cellStyle name="Note 2 5" xfId="7979" xr:uid="{400CC21D-BFD1-4270-8C88-64D61FB96021}"/>
    <cellStyle name="Note 2 5 2" xfId="12948" xr:uid="{8BA65A04-DB49-4292-80FF-42C79E150704}"/>
    <cellStyle name="Note 2 5 3" xfId="10040" xr:uid="{68CA1C65-3D65-4FF2-B054-B9B1F293028C}"/>
    <cellStyle name="Note 2 5 4" xfId="12688" xr:uid="{1102E960-1CAD-4441-8DA0-3E203B31D935}"/>
    <cellStyle name="Note 2 5 5" xfId="10231" xr:uid="{FFAD0737-EF0E-418C-B1E2-A040CD10A4E9}"/>
    <cellStyle name="Note 2 5 6" xfId="13052" xr:uid="{A0A3E689-08A4-4073-BD49-0B83E8756B82}"/>
    <cellStyle name="Note 2 5 7" xfId="9949" xr:uid="{AC105154-F070-4D95-8EA5-2173D8626CCD}"/>
    <cellStyle name="Note 2 5 8" xfId="13716" xr:uid="{FBD98148-9A54-4849-ACCF-0487BFDE0126}"/>
    <cellStyle name="Note 2 6" xfId="9412" xr:uid="{B69601EA-B74D-4787-8FE1-79FCE31EC340}"/>
    <cellStyle name="Note 2 6 2" xfId="13816" xr:uid="{7F11BFCF-3E91-4B67-8187-6A83DACD066C}"/>
    <cellStyle name="Note 2 6 3" xfId="14776" xr:uid="{0C1B2CEE-07A2-4A22-BC8E-8DEA58821907}"/>
    <cellStyle name="Note 2 6 4" xfId="15728" xr:uid="{B0D9C628-73D9-4381-BDC1-2036DB6567AA}"/>
    <cellStyle name="Note 2 6 5" xfId="16602" xr:uid="{3E3813D3-A3CE-4945-9D8F-7AFD2FFBA58B}"/>
    <cellStyle name="Note 2 6 6" xfId="17467" xr:uid="{4E4828E2-45CD-4A49-A424-6EA86F5E664B}"/>
    <cellStyle name="Note 2 6 7" xfId="18243" xr:uid="{1DF90825-66B0-45F7-B3F1-636FE20C4D8A}"/>
    <cellStyle name="Note 2 6 8" xfId="19000" xr:uid="{4165351C-7A09-4125-A2A9-9345AE86E4A8}"/>
    <cellStyle name="Note 2 7" xfId="11852" xr:uid="{FFFD9F64-5EDE-4191-A17B-FAC9346BC88F}"/>
    <cellStyle name="Note 2 8" xfId="10959" xr:uid="{DB4BFFD7-4D99-4403-A2DB-08447A7103AA}"/>
    <cellStyle name="Note 2 9" xfId="11471" xr:uid="{97E1DC0E-D51F-478D-B1A6-691DCD3E381B}"/>
    <cellStyle name="Note 3" xfId="6212" xr:uid="{294E7D08-1FB9-4652-8453-290DDC8B2810}"/>
    <cellStyle name="Note 3 10" xfId="13803" xr:uid="{D7FE3FE6-E08D-4F1D-A8D5-B9EFF3BC150B}"/>
    <cellStyle name="Note 3 11" xfId="14763" xr:uid="{D26F6E99-010B-4C7B-B976-FFC399D4C330}"/>
    <cellStyle name="Note 3 12" xfId="15715" xr:uid="{B0817335-5F5D-466B-AF4D-89290487EB27}"/>
    <cellStyle name="Note 3 2" xfId="6828" xr:uid="{6DA19990-71E1-4656-ACCE-2A1D0ABA271F}"/>
    <cellStyle name="Note 3 2 10" xfId="16298" xr:uid="{D30D006A-5DE2-4D68-A99E-6E5096A3C983}"/>
    <cellStyle name="Note 3 2 11" xfId="17170" xr:uid="{DAA95793-CF26-4380-AEFB-DA7C296B7F03}"/>
    <cellStyle name="Note 3 2 2" xfId="7661" xr:uid="{59438D94-526A-481B-ADFD-B154B13BD94A}"/>
    <cellStyle name="Note 3 2 2 10" xfId="10491" xr:uid="{F7C64476-368A-4505-BE9A-C6653890CEE5}"/>
    <cellStyle name="Note 3 2 2 2" xfId="9301" xr:uid="{A8651E52-3B06-4DA2-B7E8-32A8B23DE5CB}"/>
    <cellStyle name="Note 3 2 2 2 2" xfId="13735" xr:uid="{A011F837-B319-4FAE-937B-E97A772FDACD}"/>
    <cellStyle name="Note 3 2 2 2 3" xfId="14697" xr:uid="{342A9854-1EFB-428F-B935-A49F70B6AF44}"/>
    <cellStyle name="Note 3 2 2 2 4" xfId="15649" xr:uid="{53F57EAA-99CD-4B61-9B42-24E87AA6A66A}"/>
    <cellStyle name="Note 3 2 2 2 5" xfId="16529" xr:uid="{B8C28F49-447F-4D4C-A318-4D26EAB5B277}"/>
    <cellStyle name="Note 3 2 2 2 6" xfId="17395" xr:uid="{559A67BB-8CBE-4538-8D07-D7743B5E3E77}"/>
    <cellStyle name="Note 3 2 2 2 7" xfId="18171" xr:uid="{513D1015-F292-49F5-984C-F9E6C72D649B}"/>
    <cellStyle name="Note 3 2 2 2 8" xfId="18928" xr:uid="{D1F4B539-543B-4E35-B52E-2BA5F43E92F1}"/>
    <cellStyle name="Note 3 2 2 3" xfId="9755" xr:uid="{59522ABD-AA48-4B13-B544-948817C87E5D}"/>
    <cellStyle name="Note 3 2 2 3 2" xfId="14159" xr:uid="{361E5C13-11AD-4FE9-B97E-6D2AEAE43168}"/>
    <cellStyle name="Note 3 2 2 3 3" xfId="15119" xr:uid="{70561356-73D2-4583-9388-BB9154FEAF97}"/>
    <cellStyle name="Note 3 2 2 3 4" xfId="16071" xr:uid="{BAEEA41A-EC32-4961-BCCE-64F385C250A6}"/>
    <cellStyle name="Note 3 2 2 3 5" xfId="16945" xr:uid="{799F7E30-EFC4-41EB-9269-F898A36DD1E0}"/>
    <cellStyle name="Note 3 2 2 3 6" xfId="17810" xr:uid="{112C90AB-B032-433F-84FB-9C204800397B}"/>
    <cellStyle name="Note 3 2 2 3 7" xfId="18586" xr:uid="{BF6FBE99-DE00-4A3C-A1DD-8E4A35D55DEA}"/>
    <cellStyle name="Note 3 2 2 3 8" xfId="19343" xr:uid="{2E95CE6F-8DF6-41EB-8102-1F70858B3F3B}"/>
    <cellStyle name="Note 3 2 2 4" xfId="12719" xr:uid="{0777F89F-1482-4570-9FD1-47184EDA5882}"/>
    <cellStyle name="Note 3 2 2 5" xfId="12329" xr:uid="{AB3D95F0-AA97-4D4B-92AB-DD26C19B3C10}"/>
    <cellStyle name="Note 3 2 2 6" xfId="10539" xr:uid="{F4462326-0EF2-4409-82E2-A0ADC5BE8265}"/>
    <cellStyle name="Note 3 2 2 7" xfId="12614" xr:uid="{22C83DCA-FD4B-4B4E-B208-7189A01F05FE}"/>
    <cellStyle name="Note 3 2 2 8" xfId="10289" xr:uid="{34ABE2D6-3F5D-4456-A398-69EBD09FC082}"/>
    <cellStyle name="Note 3 2 2 9" xfId="12382" xr:uid="{955A85A3-495B-4733-821B-02E80C14898E}"/>
    <cellStyle name="Note 3 2 3" xfId="8468" xr:uid="{F2C6F499-DAA8-4E4D-AB27-BA0AE802D713}"/>
    <cellStyle name="Note 3 2 3 2" xfId="13208" xr:uid="{EAAC025F-E02B-4962-81A9-2E289E51D441}"/>
    <cellStyle name="Note 3 2 3 3" xfId="14228" xr:uid="{375824AB-018D-4BE8-9049-DEF926CC4EA1}"/>
    <cellStyle name="Note 3 2 3 4" xfId="15188" xr:uid="{1D479601-A676-479E-A825-D71F593FA2C9}"/>
    <cellStyle name="Note 3 2 3 5" xfId="16137" xr:uid="{99F47F12-5E38-4C2B-8608-5FBEA601BF4E}"/>
    <cellStyle name="Note 3 2 3 6" xfId="17010" xr:uid="{0AEF7ED0-78B7-4D44-B0A7-EF1B5A7B8793}"/>
    <cellStyle name="Note 3 2 3 7" xfId="17875" xr:uid="{07E6D121-7F95-417D-9CCF-D55B3CA97EC3}"/>
    <cellStyle name="Note 3 2 3 8" xfId="18651" xr:uid="{2D27B5F1-96D0-4D75-8EAA-BC34C106D148}"/>
    <cellStyle name="Note 3 2 4" xfId="9478" xr:uid="{B538F7E8-F3C7-45C7-AD4D-120C443C1350}"/>
    <cellStyle name="Note 3 2 4 2" xfId="13882" xr:uid="{8C513A68-8C4A-4DD8-B4CB-48401E6444EE}"/>
    <cellStyle name="Note 3 2 4 3" xfId="14842" xr:uid="{853E4A8C-B87C-4F5A-9874-FA66017615D8}"/>
    <cellStyle name="Note 3 2 4 4" xfId="15794" xr:uid="{28A121ED-B74E-4813-A92A-52AE6534F389}"/>
    <cellStyle name="Note 3 2 4 5" xfId="16668" xr:uid="{A3C10573-6851-4133-BC84-9B51C7127EF8}"/>
    <cellStyle name="Note 3 2 4 6" xfId="17533" xr:uid="{A540612C-A13C-45AF-B722-1E9125608558}"/>
    <cellStyle name="Note 3 2 4 7" xfId="18309" xr:uid="{DF809AAF-CC34-40E0-92A4-50832CFB4878}"/>
    <cellStyle name="Note 3 2 4 8" xfId="19066" xr:uid="{F3FD47B9-464C-41D2-86E9-599527768F29}"/>
    <cellStyle name="Note 3 2 5" xfId="12179" xr:uid="{72FB942D-86D6-4DE9-B141-B8C71B3C7FAA}"/>
    <cellStyle name="Note 3 2 6" xfId="10684" xr:uid="{10DB2D01-814E-4FE6-B8AD-349076A37DFA}"/>
    <cellStyle name="Note 3 2 7" xfId="13400" xr:uid="{B493C57A-06C5-442B-871D-DE9817CF3169}"/>
    <cellStyle name="Note 3 2 8" xfId="14409" xr:uid="{EDA7F7B3-03FC-4AA6-A7E4-7E4A1E9FAD47}"/>
    <cellStyle name="Note 3 2 9" xfId="15367" xr:uid="{2C685C1E-6A4F-4289-8ECC-CDD46DFD990C}"/>
    <cellStyle name="Note 3 3" xfId="7138" xr:uid="{3C8920CC-3837-4FB7-9863-A165B9ACE0A7}"/>
    <cellStyle name="Note 3 3 10" xfId="12540" xr:uid="{552D2158-5F4B-4769-B60B-BDE90576682A}"/>
    <cellStyle name="Note 3 3 2" xfId="8778" xr:uid="{2211AA00-CA7F-4A7E-84CA-E0AF10174BC9}"/>
    <cellStyle name="Note 3 3 2 2" xfId="13438" xr:uid="{A5538ED9-524D-44B8-960C-4C446199C72D}"/>
    <cellStyle name="Note 3 3 2 3" xfId="14444" xr:uid="{A6F84D83-E6C4-4DEB-A604-E3AEC9896579}"/>
    <cellStyle name="Note 3 3 2 4" xfId="15402" xr:uid="{C6A82A7D-3E68-491E-B852-DD805E89DE03}"/>
    <cellStyle name="Note 3 3 2 5" xfId="16329" xr:uid="{813221A9-DD19-40FA-9203-7F0145CB9A28}"/>
    <cellStyle name="Note 3 3 2 6" xfId="17200" xr:uid="{17A8A202-AE17-4922-AF0E-7974D43BD01C}"/>
    <cellStyle name="Note 3 3 2 7" xfId="18047" xr:uid="{B5810642-0790-4E03-B4B5-55362CC24A3B}"/>
    <cellStyle name="Note 3 3 2 8" xfId="18814" xr:uid="{ABB85FBA-6C7E-4905-8E49-C02380AAF744}"/>
    <cellStyle name="Note 3 3 3" xfId="9641" xr:uid="{4120CDE5-A81D-4C96-A7A5-826F11AA7BA7}"/>
    <cellStyle name="Note 3 3 3 2" xfId="14045" xr:uid="{CCD22308-C045-43E7-97DE-D667A276FF43}"/>
    <cellStyle name="Note 3 3 3 3" xfId="15005" xr:uid="{A0613349-F537-494A-B312-D4B81F2B4D8C}"/>
    <cellStyle name="Note 3 3 3 4" xfId="15957" xr:uid="{41FE0B98-EDCC-4A2A-AF34-F23B2A536B0A}"/>
    <cellStyle name="Note 3 3 3 5" xfId="16831" xr:uid="{6E284346-5276-4A31-BB8F-72428AD75473}"/>
    <cellStyle name="Note 3 3 3 6" xfId="17696" xr:uid="{3E1AD481-5837-4DE2-A0A2-85B841E39317}"/>
    <cellStyle name="Note 3 3 3 7" xfId="18472" xr:uid="{F99B91DE-B6AA-473E-8445-B7667D474068}"/>
    <cellStyle name="Note 3 3 3 8" xfId="19229" xr:uid="{FAFC42F6-63D8-4C90-893C-081F110AD2BD}"/>
    <cellStyle name="Note 3 3 4" xfId="12408" xr:uid="{D91EE36D-F55B-42C0-89AD-8C08723839F7}"/>
    <cellStyle name="Note 3 3 5" xfId="10468" xr:uid="{73E32FCE-71EE-4510-BE65-850081C21D9B}"/>
    <cellStyle name="Note 3 3 6" xfId="11983" xr:uid="{63DA079F-FC21-47A2-B225-23251F4F2657}"/>
    <cellStyle name="Note 3 3 7" xfId="10844" xr:uid="{C0A0AC35-B10E-4480-8E2C-A3BCAFD6E36D}"/>
    <cellStyle name="Note 3 3 8" xfId="11576" xr:uid="{5EF578AD-286B-4450-BC83-6AEA7A439B6C}"/>
    <cellStyle name="Note 3 3 9" xfId="11176" xr:uid="{FB78956C-347D-4488-A484-128245109E5E}"/>
    <cellStyle name="Note 3 4" xfId="7980" xr:uid="{BF4EE924-FA72-4ACA-8F58-1E018694A1F2}"/>
    <cellStyle name="Note 3 4 2" xfId="12949" xr:uid="{63530AAF-9CAB-4030-ADE0-800E006C5E51}"/>
    <cellStyle name="Note 3 4 3" xfId="10039" xr:uid="{01D33AB7-3A17-452C-8651-CE2C9A242009}"/>
    <cellStyle name="Note 3 4 4" xfId="13709" xr:uid="{C6884374-B141-4ADB-A1E5-A25B46CAC52B}"/>
    <cellStyle name="Note 3 4 5" xfId="14673" xr:uid="{08F9700E-58F5-4771-BA4C-1548010CBBE2}"/>
    <cellStyle name="Note 3 4 6" xfId="15625" xr:uid="{1EA0F67D-7CE4-4525-9136-3480F40427FE}"/>
    <cellStyle name="Note 3 4 7" xfId="16507" xr:uid="{D62E9274-D3D6-47A5-9505-1FB1942A2871}"/>
    <cellStyle name="Note 3 4 8" xfId="17375" xr:uid="{427C1769-8BDC-476C-8725-DC586BE7BB69}"/>
    <cellStyle name="Note 3 5" xfId="9413" xr:uid="{F9C955F7-8A60-4D68-A1FA-8054667CE0E3}"/>
    <cellStyle name="Note 3 5 2" xfId="13817" xr:uid="{1C861B5A-142B-4AC5-8633-7AB422AE6084}"/>
    <cellStyle name="Note 3 5 3" xfId="14777" xr:uid="{8D5E77FE-28F7-4DF5-ABAC-2A8EE180803E}"/>
    <cellStyle name="Note 3 5 4" xfId="15729" xr:uid="{126C22EB-1461-4F6D-9A05-44417FE86DE3}"/>
    <cellStyle name="Note 3 5 5" xfId="16603" xr:uid="{47EE7845-683A-415E-B4EC-DA175DE5C934}"/>
    <cellStyle name="Note 3 5 6" xfId="17468" xr:uid="{997ADFE2-D17C-4CB2-AE74-5EDEA42C4076}"/>
    <cellStyle name="Note 3 5 7" xfId="18244" xr:uid="{BD26E126-466D-4CA8-A37E-EA97B6E2F4CD}"/>
    <cellStyle name="Note 3 5 8" xfId="19001" xr:uid="{5E50AC10-2F1B-41A9-8A72-63DA7141A6D0}"/>
    <cellStyle name="Note 3 6" xfId="11854" xr:uid="{222B7047-9853-4769-A79B-AE9F7EA8749B}"/>
    <cellStyle name="Note 3 7" xfId="10957" xr:uid="{04FD080D-5862-4C00-8617-98E722A0F982}"/>
    <cellStyle name="Note 3 8" xfId="11473" xr:uid="{BC18BF4C-E307-4AEF-AB6F-A3D5E6971320}"/>
    <cellStyle name="Note 3 9" xfId="11255" xr:uid="{81392C76-4BAB-4CB8-BC88-2252FA0BF8ED}"/>
    <cellStyle name="Note 4" xfId="6213" xr:uid="{BB0BA3BC-6574-4CFE-996C-F87B57C18AA3}"/>
    <cellStyle name="Note 4 10" xfId="13324" xr:uid="{759CF84B-F726-4C27-BA49-59DD549FE41C}"/>
    <cellStyle name="Note 4 11" xfId="14340" xr:uid="{977238AD-3E0C-495F-BB08-BFDF68247617}"/>
    <cellStyle name="Note 4 12" xfId="15300" xr:uid="{7F1F75A9-982F-43FA-BF64-533D2B055A6C}"/>
    <cellStyle name="Note 4 2" xfId="6827" xr:uid="{A00C0637-8A42-47CA-A2EA-89CC1C73AE82}"/>
    <cellStyle name="Note 4 2 10" xfId="14618" xr:uid="{703A05AC-ED78-434E-B236-151E5FE64A6F}"/>
    <cellStyle name="Note 4 2 11" xfId="15571" xr:uid="{6750E94B-F146-48D5-8E19-61861422D3ED}"/>
    <cellStyle name="Note 4 2 2" xfId="7662" xr:uid="{4AA897B9-5482-48AF-BD9C-05DC0E3565DA}"/>
    <cellStyle name="Note 4 2 2 10" xfId="17354" xr:uid="{BE23A731-B410-4927-859D-DF1B899E4E73}"/>
    <cellStyle name="Note 4 2 2 2" xfId="9302" xr:uid="{F10E96BD-A5A5-4F83-A218-32A06DC6D7C9}"/>
    <cellStyle name="Note 4 2 2 2 2" xfId="13736" xr:uid="{2C43F8EA-4306-497E-937F-B57A8D54D47B}"/>
    <cellStyle name="Note 4 2 2 2 3" xfId="14698" xr:uid="{DE6DAFB1-12E6-483C-A7DB-6C96E742731D}"/>
    <cellStyle name="Note 4 2 2 2 4" xfId="15650" xr:uid="{0F30A41D-750C-4A05-AC79-C3AD8E80DDDF}"/>
    <cellStyle name="Note 4 2 2 2 5" xfId="16530" xr:uid="{791EA9A4-94E5-4533-8CB1-EB91BE10D563}"/>
    <cellStyle name="Note 4 2 2 2 6" xfId="17396" xr:uid="{32AF1924-4DD3-4F5C-B47B-C56FBF811E7F}"/>
    <cellStyle name="Note 4 2 2 2 7" xfId="18172" xr:uid="{C6FD6230-948E-4572-A5E6-EC064DA54BE3}"/>
    <cellStyle name="Note 4 2 2 2 8" xfId="18929" xr:uid="{0C9CA589-A986-44AB-BDDD-32F28E6B5436}"/>
    <cellStyle name="Note 4 2 2 3" xfId="9756" xr:uid="{8AE5C642-A43F-42A5-BDF5-38F39C94583E}"/>
    <cellStyle name="Note 4 2 2 3 2" xfId="14160" xr:uid="{D964AAF5-DEFD-449F-AB93-7F0F8D9C289D}"/>
    <cellStyle name="Note 4 2 2 3 3" xfId="15120" xr:uid="{CC49D32E-FF9B-4200-9F0B-EEB562582AE5}"/>
    <cellStyle name="Note 4 2 2 3 4" xfId="16072" xr:uid="{5608CEDA-99E2-4931-85DC-79F6A405D3AF}"/>
    <cellStyle name="Note 4 2 2 3 5" xfId="16946" xr:uid="{C0D7F741-6D06-42E7-A904-C297D484240D}"/>
    <cellStyle name="Note 4 2 2 3 6" xfId="17811" xr:uid="{A4911CCD-95C0-4BF0-8EF4-0F2D7C0A0AF6}"/>
    <cellStyle name="Note 4 2 2 3 7" xfId="18587" xr:uid="{171F560C-0BEB-46F3-A603-707F695C3970}"/>
    <cellStyle name="Note 4 2 2 3 8" xfId="19344" xr:uid="{D5EC6D3A-10C2-4965-B17F-380DB4E4EEF9}"/>
    <cellStyle name="Note 4 2 2 4" xfId="12720" xr:uid="{B2DE3C02-288F-4463-811E-02B424CF7759}"/>
    <cellStyle name="Note 4 2 2 5" xfId="10219" xr:uid="{803715A6-D44D-4617-BEA9-28BA936D7638}"/>
    <cellStyle name="Note 4 2 2 6" xfId="13681" xr:uid="{0253B4DA-D8A7-4FD3-B72E-B5E31C1425F3}"/>
    <cellStyle name="Note 4 2 2 7" xfId="14649" xr:uid="{9A49E0A4-8068-49A6-97CC-9FF44DAAEC37}"/>
    <cellStyle name="Note 4 2 2 8" xfId="15601" xr:uid="{A05F7592-89E9-46C8-BAA2-992A60380FFF}"/>
    <cellStyle name="Note 4 2 2 9" xfId="16486" xr:uid="{2B7E58A6-507B-4797-ADCB-86AE65615874}"/>
    <cellStyle name="Note 4 2 3" xfId="8467" xr:uid="{068CF992-CF6E-499F-98E8-EC4CE06B679B}"/>
    <cellStyle name="Note 4 2 3 2" xfId="13207" xr:uid="{2E4971E5-F3AE-4005-882D-4615040724B5}"/>
    <cellStyle name="Note 4 2 3 3" xfId="14227" xr:uid="{2A5AF7DA-706E-4FD2-A9F6-D5F43C8D5BD1}"/>
    <cellStyle name="Note 4 2 3 4" xfId="15187" xr:uid="{1C6BA9B0-9505-4338-9A18-63EB806DB329}"/>
    <cellStyle name="Note 4 2 3 5" xfId="16136" xr:uid="{552D0A89-DA78-418A-88DE-D8221C25CC16}"/>
    <cellStyle name="Note 4 2 3 6" xfId="17009" xr:uid="{0A618D8C-B95D-463A-9ED2-DD1F739EFD01}"/>
    <cellStyle name="Note 4 2 3 7" xfId="17874" xr:uid="{E7B4B27A-D4F2-4E3E-8766-824C2DF787C5}"/>
    <cellStyle name="Note 4 2 3 8" xfId="18650" xr:uid="{079D9962-BEFB-4A7E-BEF0-25BC0226AA3C}"/>
    <cellStyle name="Note 4 2 4" xfId="9477" xr:uid="{D720366A-CE7E-4A33-9E35-1C73015A53B9}"/>
    <cellStyle name="Note 4 2 4 2" xfId="13881" xr:uid="{4F173307-FDDB-485B-B297-931278347348}"/>
    <cellStyle name="Note 4 2 4 3" xfId="14841" xr:uid="{F205F127-77F6-489B-872F-052627254089}"/>
    <cellStyle name="Note 4 2 4 4" xfId="15793" xr:uid="{5CC4C764-E548-4368-9C99-235858EAE08F}"/>
    <cellStyle name="Note 4 2 4 5" xfId="16667" xr:uid="{8EF1FB77-DD77-4DC1-AE29-5EDF3B7BA499}"/>
    <cellStyle name="Note 4 2 4 6" xfId="17532" xr:uid="{D24D28B6-D0D0-438A-BB09-AE5B546FDD85}"/>
    <cellStyle name="Note 4 2 4 7" xfId="18308" xr:uid="{D20F178D-9137-4164-867C-847C915E9A92}"/>
    <cellStyle name="Note 4 2 4 8" xfId="19065" xr:uid="{52E465B7-437E-467A-A568-5BCC889C6367}"/>
    <cellStyle name="Note 4 2 5" xfId="12178" xr:uid="{0A3D8593-DA39-4BE0-A998-B6B67FFE4F81}"/>
    <cellStyle name="Note 4 2 6" xfId="10685" xr:uid="{264F445F-F8C2-480D-A4BD-E6A6B9A4A232}"/>
    <cellStyle name="Note 4 2 7" xfId="12367" xr:uid="{281EC3AC-BF57-4CEF-8E1E-C1489FAC9710}"/>
    <cellStyle name="Note 4 2 8" xfId="10505" xr:uid="{2B267F8C-27FE-4359-B4C2-210D5F31E564}"/>
    <cellStyle name="Note 4 2 9" xfId="13641" xr:uid="{555D01C6-8A40-49DE-8B11-1769FB62F063}"/>
    <cellStyle name="Note 4 3" xfId="7139" xr:uid="{714288B4-EE7E-4991-BAC8-DA245615CB45}"/>
    <cellStyle name="Note 4 3 10" xfId="15592" xr:uid="{EC53337E-2386-40F7-B2AF-45C30E47B2FA}"/>
    <cellStyle name="Note 4 3 2" xfId="8779" xr:uid="{12B219E1-5D04-44C1-AC85-4C864A2BB8E0}"/>
    <cellStyle name="Note 4 3 2 2" xfId="13439" xr:uid="{DEC59E91-ABC9-4382-8BDC-E857C39CA97F}"/>
    <cellStyle name="Note 4 3 2 3" xfId="14445" xr:uid="{3E23B00A-783B-43FC-8F2F-A07E9E88614A}"/>
    <cellStyle name="Note 4 3 2 4" xfId="15403" xr:uid="{236C6EDC-2863-4490-B67A-F3D91C39EB7B}"/>
    <cellStyle name="Note 4 3 2 5" xfId="16330" xr:uid="{9465C4F6-8EB8-46CA-ACD2-F78CB7F6AA22}"/>
    <cellStyle name="Note 4 3 2 6" xfId="17201" xr:uid="{6ADC3DF7-BA2A-4782-83A1-2DC14C3A0C09}"/>
    <cellStyle name="Note 4 3 2 7" xfId="18048" xr:uid="{F871D614-EB89-40D7-B02E-BD4418EE8F52}"/>
    <cellStyle name="Note 4 3 2 8" xfId="18815" xr:uid="{B267FAA0-72DB-4DD3-A3EA-E24A5DA4DCED}"/>
    <cellStyle name="Note 4 3 3" xfId="9642" xr:uid="{E8C2810C-F464-4473-A673-489ADDA909DD}"/>
    <cellStyle name="Note 4 3 3 2" xfId="14046" xr:uid="{D2CB6328-6996-4C54-81D1-B8917C47D9CF}"/>
    <cellStyle name="Note 4 3 3 3" xfId="15006" xr:uid="{1BCAD9F8-007A-4E36-8B3F-02C028743780}"/>
    <cellStyle name="Note 4 3 3 4" xfId="15958" xr:uid="{9C32A331-A09B-43AE-8A2D-53CAEC8A1E3E}"/>
    <cellStyle name="Note 4 3 3 5" xfId="16832" xr:uid="{4FEEC0CC-D3AF-4784-AFDA-794CAF0671EB}"/>
    <cellStyle name="Note 4 3 3 6" xfId="17697" xr:uid="{A6610638-C408-4A57-B2EC-C89AA74CEAD0}"/>
    <cellStyle name="Note 4 3 3 7" xfId="18473" xr:uid="{B6158BED-B368-4273-8190-AD9C80D97877}"/>
    <cellStyle name="Note 4 3 3 8" xfId="19230" xr:uid="{E234D324-0747-474E-BE63-0CFA781D4BB0}"/>
    <cellStyle name="Note 4 3 4" xfId="12409" xr:uid="{B0A96131-FAB7-47CB-94E4-9A920EE771E6}"/>
    <cellStyle name="Note 4 3 5" xfId="10467" xr:uid="{BA68473B-19FE-42D9-A375-EAFF384EC0F8}"/>
    <cellStyle name="Note 4 3 6" xfId="12628" xr:uid="{6AD10A4F-6C1E-4597-9144-4911821C03D8}"/>
    <cellStyle name="Note 4 3 7" xfId="10279" xr:uid="{3B41225C-09A6-478D-82C5-F97DA70A7E02}"/>
    <cellStyle name="Note 4 3 8" xfId="13669" xr:uid="{F6856F3A-0706-455D-94C7-CC8A878BA4C4}"/>
    <cellStyle name="Note 4 3 9" xfId="14640" xr:uid="{4DA04DA1-EE0B-4E9F-B491-3A017E4826AA}"/>
    <cellStyle name="Note 4 4" xfId="7981" xr:uid="{38E7EF0B-FDAD-47E9-B9E8-95D98737675D}"/>
    <cellStyle name="Note 4 4 2" xfId="12950" xr:uid="{15EBBA0C-D090-401F-B120-7297E13A515C}"/>
    <cellStyle name="Note 4 4 3" xfId="10038" xr:uid="{FD1A96E5-5325-46E3-8793-7E7E49147EA3}"/>
    <cellStyle name="Note 4 4 4" xfId="13184" xr:uid="{59F60EB4-6D39-470E-BBD0-442AA8D1BE8D}"/>
    <cellStyle name="Note 4 4 5" xfId="9852" xr:uid="{2AFC38E6-666E-4C79-A4C9-A23A54C367C4}"/>
    <cellStyle name="Note 4 4 6" xfId="12976" xr:uid="{564B72EB-3AB0-4ECD-B80B-C715E1AB88EB}"/>
    <cellStyle name="Note 4 4 7" xfId="10013" xr:uid="{0AD2ADD3-ED61-4B97-AB84-7D1CFE51E7F9}"/>
    <cellStyle name="Note 4 4 8" xfId="11807" xr:uid="{2096029D-42F4-4BF5-9A59-88D97D053C0B}"/>
    <cellStyle name="Note 4 5" xfId="9414" xr:uid="{224FA7F7-0A8D-4152-9DB2-2B3B6FF07C05}"/>
    <cellStyle name="Note 4 5 2" xfId="13818" xr:uid="{CE15FE6D-771E-4E8E-80D5-1F755A0A3F84}"/>
    <cellStyle name="Note 4 5 3" xfId="14778" xr:uid="{F13930B2-E973-4CDF-B56D-9088F3441C7C}"/>
    <cellStyle name="Note 4 5 4" xfId="15730" xr:uid="{504E9109-A551-487B-9FCD-DC8E80C3C63E}"/>
    <cellStyle name="Note 4 5 5" xfId="16604" xr:uid="{F5CA7FC7-1D2F-414A-A867-02A4520AA2FF}"/>
    <cellStyle name="Note 4 5 6" xfId="17469" xr:uid="{1A7B2B05-18E8-4B42-AFD5-1B9660EF0794}"/>
    <cellStyle name="Note 4 5 7" xfId="18245" xr:uid="{DD4AA1E7-D032-4806-9A19-43399652F6FE}"/>
    <cellStyle name="Note 4 5 8" xfId="19002" xr:uid="{1455AC7E-FB9B-471C-8D15-C044A6CCD5F0}"/>
    <cellStyle name="Note 4 6" xfId="11855" xr:uid="{32CCEBC7-6F90-4372-BBA8-7673786FC18D}"/>
    <cellStyle name="Note 4 7" xfId="10956" xr:uid="{8907DC5D-9898-4ADE-97D4-6075DD38E7AE}"/>
    <cellStyle name="Note 4 8" xfId="11474" xr:uid="{071C233F-7996-4B77-8C1E-44FB114A705F}"/>
    <cellStyle name="Note 4 9" xfId="11254" xr:uid="{F8389590-0A52-4732-921C-256EC36D5A91}"/>
    <cellStyle name="Note 5" xfId="6214" xr:uid="{B736BB24-F688-4CC2-8CC4-724BA1A0F599}"/>
    <cellStyle name="Note 5 10" xfId="12786" xr:uid="{B8188222-6457-4D06-81E7-AF92647C1868}"/>
    <cellStyle name="Note 5 11" xfId="10179" xr:uid="{40D68029-AE74-4880-8E27-1D62372B2AC0}"/>
    <cellStyle name="Note 5 12" xfId="11778" xr:uid="{EAE70286-7BB3-498D-9972-3F70F48AF180}"/>
    <cellStyle name="Note 5 2" xfId="6826" xr:uid="{8913636A-98BA-4CF3-ADFA-EF6E337DEA39}"/>
    <cellStyle name="Note 5 2 10" xfId="9846" xr:uid="{133832F4-7537-435D-9878-7B0AF06050F6}"/>
    <cellStyle name="Note 5 2 11" xfId="11999" xr:uid="{E062ACF6-ED04-442C-B018-83381F2E79CC}"/>
    <cellStyle name="Note 5 2 2" xfId="7663" xr:uid="{81427AD3-9BBA-4A7B-8A28-AE666275A991}"/>
    <cellStyle name="Note 5 2 2 10" xfId="13062" xr:uid="{3ED9E5C1-0BBE-4EAF-9D65-7D903BE5E78A}"/>
    <cellStyle name="Note 5 2 2 2" xfId="9303" xr:uid="{330E0C7F-A425-450F-B92A-AE8EF6C53A2A}"/>
    <cellStyle name="Note 5 2 2 2 2" xfId="13737" xr:uid="{5F8B8BC1-9366-4B8E-ACB9-A1680CD80697}"/>
    <cellStyle name="Note 5 2 2 2 3" xfId="14699" xr:uid="{9C10FE6B-C2FC-4BD3-9755-7EA0DE9A3C44}"/>
    <cellStyle name="Note 5 2 2 2 4" xfId="15651" xr:uid="{826854E5-30EE-46F0-A70E-B17CB2859657}"/>
    <cellStyle name="Note 5 2 2 2 5" xfId="16531" xr:uid="{86B2CE69-B681-4F18-AB2B-1BE9D5BCEBEE}"/>
    <cellStyle name="Note 5 2 2 2 6" xfId="17397" xr:uid="{65C838FD-89A8-4990-87F6-6A678CD251E3}"/>
    <cellStyle name="Note 5 2 2 2 7" xfId="18173" xr:uid="{113AAE47-4A0E-40D1-9177-141043AFB2C2}"/>
    <cellStyle name="Note 5 2 2 2 8" xfId="18930" xr:uid="{B390CE49-3B6A-49F9-92D7-AE3597173CFE}"/>
    <cellStyle name="Note 5 2 2 3" xfId="9757" xr:uid="{0C609DBE-F68D-4F7F-B8A3-C7D73FFC89A3}"/>
    <cellStyle name="Note 5 2 2 3 2" xfId="14161" xr:uid="{825598FF-3E83-488F-8B5A-1E406B590227}"/>
    <cellStyle name="Note 5 2 2 3 3" xfId="15121" xr:uid="{A4B5D577-AB65-4DB9-88EE-BE662F693BFD}"/>
    <cellStyle name="Note 5 2 2 3 4" xfId="16073" xr:uid="{2F0D2B53-3048-4008-AD9F-68F50C9EA939}"/>
    <cellStyle name="Note 5 2 2 3 5" xfId="16947" xr:uid="{E9001630-181F-4D24-AF2D-1D30C996827C}"/>
    <cellStyle name="Note 5 2 2 3 6" xfId="17812" xr:uid="{521B6FB8-1156-4006-B837-45D91A669259}"/>
    <cellStyle name="Note 5 2 2 3 7" xfId="18588" xr:uid="{E8195D69-AC08-4AE5-829E-70B4DE9FEC7D}"/>
    <cellStyle name="Note 5 2 2 3 8" xfId="19345" xr:uid="{9B143D29-94BE-4FF1-93C6-E2B2E0581445}"/>
    <cellStyle name="Note 5 2 2 4" xfId="12721" xr:uid="{4D1C03D4-0BF4-4BC8-B3EC-392302F51BDC}"/>
    <cellStyle name="Note 5 2 2 5" xfId="10218" xr:uid="{AE853CE6-A559-414A-8B0D-9318B0FF537D}"/>
    <cellStyle name="Note 5 2 2 6" xfId="13053" xr:uid="{90BBE4FF-3F89-4DED-AAB3-92CA7C8649FA}"/>
    <cellStyle name="Note 5 2 2 7" xfId="9948" xr:uid="{AFE61DBA-4F93-4F10-BF25-051CF7A3AEF0}"/>
    <cellStyle name="Note 5 2 2 8" xfId="13194" xr:uid="{0A9CB0C2-C5F3-4535-91D6-F79B2D8DF913}"/>
    <cellStyle name="Note 5 2 2 9" xfId="9845" xr:uid="{973EB294-761C-4E8F-A9EA-79359B400493}"/>
    <cellStyle name="Note 5 2 3" xfId="8466" xr:uid="{280FC5A5-C1C9-4B8F-834D-778610ABB7D7}"/>
    <cellStyle name="Note 5 2 3 2" xfId="13206" xr:uid="{9E74676C-D0E9-46E7-A2C5-386EF7751675}"/>
    <cellStyle name="Note 5 2 3 3" xfId="14226" xr:uid="{5847E77C-C584-4260-8D36-F6EC6B7D6A80}"/>
    <cellStyle name="Note 5 2 3 4" xfId="15186" xr:uid="{B4AF0E31-5C1D-48C6-8CE3-A805756A6016}"/>
    <cellStyle name="Note 5 2 3 5" xfId="16135" xr:uid="{032035A2-1C0E-42CC-AE63-40D0A39B8697}"/>
    <cellStyle name="Note 5 2 3 6" xfId="17008" xr:uid="{0E7A4EB6-35CF-4252-BE0D-D15A913E99CD}"/>
    <cellStyle name="Note 5 2 3 7" xfId="17873" xr:uid="{870A8C03-05DB-4240-968C-5757A43E68CB}"/>
    <cellStyle name="Note 5 2 3 8" xfId="18649" xr:uid="{2E23735C-7588-49D1-B46C-6A4734016D1F}"/>
    <cellStyle name="Note 5 2 4" xfId="9476" xr:uid="{8AA3A2D7-75C7-47B8-B0FA-4FCF9CEA7BEF}"/>
    <cellStyle name="Note 5 2 4 2" xfId="13880" xr:uid="{A0680765-0D99-4ECD-9439-3A83FC3F23D8}"/>
    <cellStyle name="Note 5 2 4 3" xfId="14840" xr:uid="{4972CCC1-042B-4667-B9B9-A7CDAC0931E0}"/>
    <cellStyle name="Note 5 2 4 4" xfId="15792" xr:uid="{5C6C4569-CC49-4C7E-A714-401EA0C45A87}"/>
    <cellStyle name="Note 5 2 4 5" xfId="16666" xr:uid="{F38EE2C4-5260-47A5-81F4-BAC97AFAE466}"/>
    <cellStyle name="Note 5 2 4 6" xfId="17531" xr:uid="{BD2FE327-4C07-4932-887B-B633075AFB22}"/>
    <cellStyle name="Note 5 2 4 7" xfId="18307" xr:uid="{2ECBEF1A-F565-42DA-AB34-5F1668AB7F13}"/>
    <cellStyle name="Note 5 2 4 8" xfId="19064" xr:uid="{0EB82EAD-1814-414E-AD0E-8C058BDAB833}"/>
    <cellStyle name="Note 5 2 5" xfId="12177" xr:uid="{9591420D-7F9A-4151-928C-EB980F80F468}"/>
    <cellStyle name="Note 5 2 6" xfId="10686" xr:uid="{51A27556-18AA-45CB-90C9-B8DF969DA75F}"/>
    <cellStyle name="Note 5 2 7" xfId="13032" xr:uid="{D7D8BC55-7C07-4BE1-A4CB-0F69C4D34BE9}"/>
    <cellStyle name="Note 5 2 8" xfId="9966" xr:uid="{A8E9E420-718A-477E-8819-0AE48242F951}"/>
    <cellStyle name="Note 5 2 9" xfId="13191" xr:uid="{94EE055E-74B8-4782-9791-596D0921F72B}"/>
    <cellStyle name="Note 5 3" xfId="7140" xr:uid="{F64C0725-23E1-44B8-A44E-4C17B1E92485}"/>
    <cellStyle name="Note 5 3 10" xfId="17340" xr:uid="{632C6510-D22E-4CE2-B519-240C3FFDA18B}"/>
    <cellStyle name="Note 5 3 2" xfId="8780" xr:uid="{B6E7A61B-F659-4556-BC57-B5ACC1B46F91}"/>
    <cellStyle name="Note 5 3 2 2" xfId="13440" xr:uid="{BFFD73B9-1F22-48CB-B444-32059F03D4C0}"/>
    <cellStyle name="Note 5 3 2 3" xfId="14446" xr:uid="{305E32F8-CCEC-46C0-8DEB-0EE17D44FD6C}"/>
    <cellStyle name="Note 5 3 2 4" xfId="15404" xr:uid="{7B552D24-487A-469F-9CB0-75F96F516064}"/>
    <cellStyle name="Note 5 3 2 5" xfId="16331" xr:uid="{93988421-A518-46A3-A67C-76773D3445EF}"/>
    <cellStyle name="Note 5 3 2 6" xfId="17202" xr:uid="{03416A99-1531-44C9-8B76-5F4E5DA85BA7}"/>
    <cellStyle name="Note 5 3 2 7" xfId="18049" xr:uid="{3E96D2AD-081A-42E1-8F91-46720D93AB7E}"/>
    <cellStyle name="Note 5 3 2 8" xfId="18816" xr:uid="{7DFB0D29-1FEE-444B-9521-1410EDF8DC2F}"/>
    <cellStyle name="Note 5 3 3" xfId="9643" xr:uid="{DCC69348-6CA2-4E95-B34D-D14783868408}"/>
    <cellStyle name="Note 5 3 3 2" xfId="14047" xr:uid="{34C06FD1-0A8B-41BB-ABC6-578AACF6BA6B}"/>
    <cellStyle name="Note 5 3 3 3" xfId="15007" xr:uid="{CC2225F9-DBC0-43E2-85D4-348206A707C6}"/>
    <cellStyle name="Note 5 3 3 4" xfId="15959" xr:uid="{27C87974-FD8A-4B88-B15E-F776C0E8178E}"/>
    <cellStyle name="Note 5 3 3 5" xfId="16833" xr:uid="{0C670F4E-ABAA-4E66-81A5-48A567B55D0B}"/>
    <cellStyle name="Note 5 3 3 6" xfId="17698" xr:uid="{C98B9634-C562-4766-88EB-5E6936C34FD5}"/>
    <cellStyle name="Note 5 3 3 7" xfId="18474" xr:uid="{5A46242D-7AD1-4A6A-ADB5-9B863170B065}"/>
    <cellStyle name="Note 5 3 3 8" xfId="19231" xr:uid="{7C2BB604-3743-4D61-A0A9-DE3E21E0B4CB}"/>
    <cellStyle name="Note 5 3 4" xfId="12410" xr:uid="{EF370543-9251-425F-A84E-8297FDD29430}"/>
    <cellStyle name="Note 5 3 5" xfId="10466" xr:uid="{27C7702A-0906-406C-A25F-9C2C196232B8}"/>
    <cellStyle name="Note 5 3 6" xfId="13648" xr:uid="{2069BD6B-CF5A-4038-B0C1-DD2092229AD6}"/>
    <cellStyle name="Note 5 3 7" xfId="14624" xr:uid="{BE5E70AA-8C8F-4669-BBF8-710184282E70}"/>
    <cellStyle name="Note 5 3 8" xfId="15576" xr:uid="{236F0D09-8F3D-4085-8B2D-47F7B9BDAA6D}"/>
    <cellStyle name="Note 5 3 9" xfId="16471" xr:uid="{2734F036-1384-4CE2-A917-75487AB8CA72}"/>
    <cellStyle name="Note 5 4" xfId="7982" xr:uid="{D91533ED-580B-432C-B4B3-E47C9E94F1C9}"/>
    <cellStyle name="Note 5 4 2" xfId="12951" xr:uid="{943FC198-C115-4747-A84C-09D1D6E6BB79}"/>
    <cellStyle name="Note 5 4 3" xfId="10037" xr:uid="{43A9649F-23EC-45A7-B2A8-95AAC1711FC5}"/>
    <cellStyle name="Note 5 4 4" xfId="12685" xr:uid="{1DC19512-D359-446C-B745-7E2CA2CE783C}"/>
    <cellStyle name="Note 5 4 5" xfId="10234" xr:uid="{82A8318D-6720-4EF1-A5F3-73262DB23046}"/>
    <cellStyle name="Note 5 4 6" xfId="13161" xr:uid="{8EAAE470-32BC-4D5E-81DF-742A622D2DF2}"/>
    <cellStyle name="Note 5 4 7" xfId="9872" xr:uid="{693BC194-EBAD-4531-9265-0FC06106FE45}"/>
    <cellStyle name="Note 5 4 8" xfId="12005" xr:uid="{2A408D33-1170-4AC7-A988-40F006A86036}"/>
    <cellStyle name="Note 5 5" xfId="9415" xr:uid="{2E000700-829C-4443-AE96-849898C3CAF4}"/>
    <cellStyle name="Note 5 5 2" xfId="13819" xr:uid="{370462EE-8314-45C9-AEEB-2510500C4F3B}"/>
    <cellStyle name="Note 5 5 3" xfId="14779" xr:uid="{E8FC6F7B-533D-4FDB-B224-A73C8BE867FE}"/>
    <cellStyle name="Note 5 5 4" xfId="15731" xr:uid="{EB1B849C-6A81-4964-8D70-3C8CA97DFCAC}"/>
    <cellStyle name="Note 5 5 5" xfId="16605" xr:uid="{E5917868-67B3-4387-B863-ACB4B0FD48EC}"/>
    <cellStyle name="Note 5 5 6" xfId="17470" xr:uid="{4570AB8D-CA00-4C37-84EE-373FC3F06050}"/>
    <cellStyle name="Note 5 5 7" xfId="18246" xr:uid="{625D246C-26B8-49F4-85CB-BDCCEA6F54E4}"/>
    <cellStyle name="Note 5 5 8" xfId="19003" xr:uid="{CA24CAC2-E983-4BC2-B285-54E3731A5D1E}"/>
    <cellStyle name="Note 5 6" xfId="11856" xr:uid="{615A5C55-994E-4352-AE5B-461AC997E533}"/>
    <cellStyle name="Note 5 7" xfId="10955" xr:uid="{5E67FF5B-7134-410F-BCC0-EC4FE556D683}"/>
    <cellStyle name="Note 5 8" xfId="11475" xr:uid="{0C077673-93EE-46AD-97F6-924ED129102E}"/>
    <cellStyle name="Note 5 9" xfId="11253" xr:uid="{D52738B1-0F28-4999-8A12-82DF2FFFE818}"/>
    <cellStyle name="Note 6" xfId="6215" xr:uid="{39566E54-5E71-4792-9D4E-35EEFD5B59B1}"/>
    <cellStyle name="Note 6 10" xfId="13800" xr:uid="{6F02E74E-0EDC-47D3-98B5-455C28CA4631}"/>
    <cellStyle name="Note 6 11" xfId="14762" xr:uid="{7A6CC4BB-6C70-4C1F-B813-1DF48F71663E}"/>
    <cellStyle name="Note 6 12" xfId="15714" xr:uid="{5DF9A65A-D07B-45AC-8E6C-3092CFE1A9DF}"/>
    <cellStyle name="Note 6 2" xfId="6825" xr:uid="{B28FC58A-EB00-4029-8E93-C0778DFFB006}"/>
    <cellStyle name="Note 6 2 10" xfId="16439" xr:uid="{3D87BC84-CD5E-4661-9A86-A7C77D757A15}"/>
    <cellStyle name="Note 6 2 11" xfId="17310" xr:uid="{238A9487-4F42-41A4-BB25-0B32E0A869CB}"/>
    <cellStyle name="Note 6 2 2" xfId="7664" xr:uid="{4714D139-259B-41A4-BA91-0DCA493FE7BE}"/>
    <cellStyle name="Note 6 2 2 10" xfId="10781" xr:uid="{93157AEA-7FA8-42EA-B550-D74372F037A2}"/>
    <cellStyle name="Note 6 2 2 2" xfId="9304" xr:uid="{01CA6D31-5A29-40DF-8B80-30F8000DBABB}"/>
    <cellStyle name="Note 6 2 2 2 2" xfId="13738" xr:uid="{1AC56B61-C15A-4FD6-AF39-746AE71BA6A9}"/>
    <cellStyle name="Note 6 2 2 2 3" xfId="14700" xr:uid="{2B1BCAD0-DEAF-42C3-9F81-49B0B9748290}"/>
    <cellStyle name="Note 6 2 2 2 4" xfId="15652" xr:uid="{4F3F1818-9AD9-4D10-A0CA-30A8A23F71EC}"/>
    <cellStyle name="Note 6 2 2 2 5" xfId="16532" xr:uid="{75ED63FF-8B60-4AD6-B57C-1D664535F4E7}"/>
    <cellStyle name="Note 6 2 2 2 6" xfId="17398" xr:uid="{DCE49E8D-F7B9-4F28-9A0E-1720AE8125A2}"/>
    <cellStyle name="Note 6 2 2 2 7" xfId="18174" xr:uid="{570F9735-5B25-4312-8EC1-B7614A871444}"/>
    <cellStyle name="Note 6 2 2 2 8" xfId="18931" xr:uid="{21E708C6-C39E-4311-9726-944E0DD4719B}"/>
    <cellStyle name="Note 6 2 2 3" xfId="9758" xr:uid="{158BD41C-CB9F-4122-8DA6-58CCCD1C17BE}"/>
    <cellStyle name="Note 6 2 2 3 2" xfId="14162" xr:uid="{505CB3D8-180E-4BB8-A9AE-5B34A607831B}"/>
    <cellStyle name="Note 6 2 2 3 3" xfId="15122" xr:uid="{893CCDAB-84A6-4CC2-8088-A2813E044468}"/>
    <cellStyle name="Note 6 2 2 3 4" xfId="16074" xr:uid="{BA396A80-F8AE-4DDE-86EE-7E86D2DCDD64}"/>
    <cellStyle name="Note 6 2 2 3 5" xfId="16948" xr:uid="{170EA636-B6F5-48C2-8E63-AE60587204A7}"/>
    <cellStyle name="Note 6 2 2 3 6" xfId="17813" xr:uid="{CCC67B37-1ED5-4AE0-A09C-15B8F24DA2BF}"/>
    <cellStyle name="Note 6 2 2 3 7" xfId="18589" xr:uid="{8B5AB578-2387-471B-824D-86609F535B64}"/>
    <cellStyle name="Note 6 2 2 3 8" xfId="19346" xr:uid="{22C07C39-7E8C-49FB-8CE1-F6DA31402C75}"/>
    <cellStyle name="Note 6 2 2 4" xfId="12722" xr:uid="{E38BA57B-0847-4250-9F84-E72DB2F0A3B4}"/>
    <cellStyle name="Note 6 2 2 5" xfId="12821" xr:uid="{F15052EA-5C6C-41D5-8125-82B580963B23}"/>
    <cellStyle name="Note 6 2 2 6" xfId="10151" xr:uid="{81646C4E-D9D4-4B49-A75A-E8C943ED11EC}"/>
    <cellStyle name="Note 6 2 2 7" xfId="11794" xr:uid="{C47DA274-1104-4E66-8E39-9BACA6AF1705}"/>
    <cellStyle name="Note 6 2 2 8" xfId="11008" xr:uid="{7C1B811F-77EC-4299-AF07-32FA95AC8E29}"/>
    <cellStyle name="Note 6 2 2 9" xfId="12063" xr:uid="{F90107EE-BB93-488A-8CC6-E54CBF99D6CC}"/>
    <cellStyle name="Note 6 2 3" xfId="8465" xr:uid="{E84A9453-5651-49A4-94EF-CB8EC4E94E4C}"/>
    <cellStyle name="Note 6 2 3 2" xfId="13205" xr:uid="{0C44321B-BEB0-4D48-A358-B484445D7E25}"/>
    <cellStyle name="Note 6 2 3 3" xfId="14225" xr:uid="{A011D4B3-D174-4AF1-87E9-158118898525}"/>
    <cellStyle name="Note 6 2 3 4" xfId="15185" xr:uid="{4814F7FC-C212-4C6D-801A-5DDF8C96EC1A}"/>
    <cellStyle name="Note 6 2 3 5" xfId="16134" xr:uid="{401578D3-08D2-490B-A7D3-47040A58F30C}"/>
    <cellStyle name="Note 6 2 3 6" xfId="17007" xr:uid="{BA1C3B87-9B67-4E48-A3BD-D7E0B921579E}"/>
    <cellStyle name="Note 6 2 3 7" xfId="17872" xr:uid="{823B747F-0128-4437-8D5D-F6FA56A593D3}"/>
    <cellStyle name="Note 6 2 3 8" xfId="18648" xr:uid="{CBDC07C4-5AA2-4F94-89E6-CBC7C5533CB2}"/>
    <cellStyle name="Note 6 2 4" xfId="9475" xr:uid="{C9C2C10F-DFDA-4F28-B201-C5FD1D0882DF}"/>
    <cellStyle name="Note 6 2 4 2" xfId="13879" xr:uid="{F16FA70F-A917-464B-BC2D-9E0B7272CE98}"/>
    <cellStyle name="Note 6 2 4 3" xfId="14839" xr:uid="{4C8C3111-42F7-43C7-8923-9D0757052F0C}"/>
    <cellStyle name="Note 6 2 4 4" xfId="15791" xr:uid="{9BEAA5F2-AAD6-4433-AF5C-1D05455F071F}"/>
    <cellStyle name="Note 6 2 4 5" xfId="16665" xr:uid="{51029985-908F-4CE6-AF50-E4E4E45A716F}"/>
    <cellStyle name="Note 6 2 4 6" xfId="17530" xr:uid="{14CC18A3-DD8F-4D9F-905D-44716B871D80}"/>
    <cellStyle name="Note 6 2 4 7" xfId="18306" xr:uid="{49534578-561F-4A3F-A4D8-3E87FEBAB107}"/>
    <cellStyle name="Note 6 2 4 8" xfId="19063" xr:uid="{A1971C36-0B3C-44B5-BCEF-53F4D8CED854}"/>
    <cellStyle name="Note 6 2 5" xfId="12176" xr:uid="{4E45467D-FCB1-445B-8566-05FB51851DF9}"/>
    <cellStyle name="Note 6 2 6" xfId="10687" xr:uid="{6C8952FE-7785-45C7-BA91-DB0F041FCD3E}"/>
    <cellStyle name="Note 6 2 7" xfId="13609" xr:uid="{44AA652C-0CA2-49DD-A5C8-7835C32A9EB0}"/>
    <cellStyle name="Note 6 2 8" xfId="14587" xr:uid="{ED6DF555-E6FE-4C7B-8666-C433D38D1779}"/>
    <cellStyle name="Note 6 2 9" xfId="15540" xr:uid="{B955717D-2A45-4226-90A1-5484FEAD23F1}"/>
    <cellStyle name="Note 6 3" xfId="7141" xr:uid="{87DE283B-A800-46CB-9FF2-DAE07B9657C5}"/>
    <cellStyle name="Note 6 3 10" xfId="12881" xr:uid="{2E9DAF1C-DA2B-4184-B566-0B38A8F4019C}"/>
    <cellStyle name="Note 6 3 2" xfId="8781" xr:uid="{47928346-06FA-448D-BD24-FCFE1191CB26}"/>
    <cellStyle name="Note 6 3 2 2" xfId="13441" xr:uid="{001446E0-DA0F-4C15-BDED-B6AFA91B0704}"/>
    <cellStyle name="Note 6 3 2 3" xfId="14447" xr:uid="{D230F5C6-90A8-45BA-85F3-7DFA8E9DB545}"/>
    <cellStyle name="Note 6 3 2 4" xfId="15405" xr:uid="{8456F3E1-6F59-4DEB-8F43-9D14F2B1DCCB}"/>
    <cellStyle name="Note 6 3 2 5" xfId="16332" xr:uid="{F23D4BBA-977A-4A8A-A670-FC725032D49A}"/>
    <cellStyle name="Note 6 3 2 6" xfId="17203" xr:uid="{C970CE3D-5FBF-4B4F-89F5-2E99BC092BD3}"/>
    <cellStyle name="Note 6 3 2 7" xfId="18050" xr:uid="{F56613E4-50F9-4C0F-B447-2B1F0E1811CB}"/>
    <cellStyle name="Note 6 3 2 8" xfId="18817" xr:uid="{8CFB128C-CE2A-4B58-868D-BC0AB59436B2}"/>
    <cellStyle name="Note 6 3 3" xfId="9644" xr:uid="{250395B7-F4EA-4387-95DD-8BBA89752C2E}"/>
    <cellStyle name="Note 6 3 3 2" xfId="14048" xr:uid="{DB68331A-3DDD-4941-B130-2EFA386D5AE0}"/>
    <cellStyle name="Note 6 3 3 3" xfId="15008" xr:uid="{45A93FA3-70D6-451B-A363-683AE14AA2C1}"/>
    <cellStyle name="Note 6 3 3 4" xfId="15960" xr:uid="{DB9708B9-A0C7-4599-914A-60F4188C0A31}"/>
    <cellStyle name="Note 6 3 3 5" xfId="16834" xr:uid="{7D6589E8-B075-4896-8F29-0251CDD68BD7}"/>
    <cellStyle name="Note 6 3 3 6" xfId="17699" xr:uid="{E5D0F9BE-A363-4A09-93BB-048B40043C3E}"/>
    <cellStyle name="Note 6 3 3 7" xfId="18475" xr:uid="{064E1A27-15E1-41D0-A74C-A69D179299C7}"/>
    <cellStyle name="Note 6 3 3 8" xfId="19232" xr:uid="{E6113504-6092-4FCB-A994-4AE69D248A60}"/>
    <cellStyle name="Note 6 3 4" xfId="12411" xr:uid="{C3558781-1310-4BEE-896E-7E5E1E0E9DBF}"/>
    <cellStyle name="Note 6 3 5" xfId="10465" xr:uid="{3911A67F-94FB-48AA-A7FF-37A7CEA7257F}"/>
    <cellStyle name="Note 6 3 6" xfId="13040" xr:uid="{274B6941-6350-49A6-8C3A-F20A3C8F51D5}"/>
    <cellStyle name="Note 6 3 7" xfId="9960" xr:uid="{BD24FE02-D3EA-4C18-9939-D7C58B69253C}"/>
    <cellStyle name="Note 6 3 8" xfId="11831" xr:uid="{2F773C32-55D0-4861-817B-79CF82B14846}"/>
    <cellStyle name="Note 6 3 9" xfId="10977" xr:uid="{D735252C-5B29-4835-A480-DDECA4913F87}"/>
    <cellStyle name="Note 6 4" xfId="7983" xr:uid="{9CDEE143-128F-4C47-AFD1-4E742A144AD3}"/>
    <cellStyle name="Note 6 4 2" xfId="12952" xr:uid="{F6C63DFC-BEC9-423F-A606-5DB76AAEABFF}"/>
    <cellStyle name="Note 6 4 3" xfId="10036" xr:uid="{89B366FE-EE79-4A06-A15B-E63879C517A8}"/>
    <cellStyle name="Note 6 4 4" xfId="13705" xr:uid="{A9C5955E-56BA-456A-84B0-9ACB1783A0F0}"/>
    <cellStyle name="Note 6 4 5" xfId="14669" xr:uid="{90F7B355-37B7-456F-B001-1970A13A8FE8}"/>
    <cellStyle name="Note 6 4 6" xfId="15621" xr:uid="{98E0319C-4EEA-4B7A-AEB3-1A2BB17243CF}"/>
    <cellStyle name="Note 6 4 7" xfId="16503" xr:uid="{681440C5-163D-40A7-B7AE-61BD8E8E4683}"/>
    <cellStyle name="Note 6 4 8" xfId="17371" xr:uid="{CC3AA091-D999-4356-980C-EDA078D3385E}"/>
    <cellStyle name="Note 6 5" xfId="9416" xr:uid="{9411BA70-1C41-4361-A467-464B8736B814}"/>
    <cellStyle name="Note 6 5 2" xfId="13820" xr:uid="{ACE8357D-37C6-4CEF-9015-8133BF0D5C0D}"/>
    <cellStyle name="Note 6 5 3" xfId="14780" xr:uid="{EE610862-6EB9-44DA-80E7-799D7494293B}"/>
    <cellStyle name="Note 6 5 4" xfId="15732" xr:uid="{B88B87CF-59AD-4ADE-ACA9-A3316675D80C}"/>
    <cellStyle name="Note 6 5 5" xfId="16606" xr:uid="{E292A461-3285-4C33-AAA4-97B93A2FA5F4}"/>
    <cellStyle name="Note 6 5 6" xfId="17471" xr:uid="{90777218-C6C4-47C7-AABC-7FF16E39CBF7}"/>
    <cellStyle name="Note 6 5 7" xfId="18247" xr:uid="{A9526D5E-3945-4CC6-94D3-4D9C86B93F14}"/>
    <cellStyle name="Note 6 5 8" xfId="19004" xr:uid="{035AE84A-4D28-474B-B992-768CA346B36E}"/>
    <cellStyle name="Note 6 6" xfId="11857" xr:uid="{8DABD034-2176-42A3-BD02-3BA7964EE0F3}"/>
    <cellStyle name="Note 6 7" xfId="10954" xr:uid="{D937AF13-B9E7-41DE-91C8-4BF20D28EE1E}"/>
    <cellStyle name="Note 6 8" xfId="11476" xr:uid="{A74FA901-4617-44BC-B1AE-39F1993004EC}"/>
    <cellStyle name="Note 6 9" xfId="11252" xr:uid="{EAD98D28-0AB1-4E24-95A6-6600D479655D}"/>
    <cellStyle name="Note 7" xfId="6216" xr:uid="{195301B0-3D47-43CA-BEE4-28C0C7BA8079}"/>
    <cellStyle name="Note 7 10" xfId="13323" xr:uid="{1FE5FE03-E4DE-4F31-B711-78071A65D974}"/>
    <cellStyle name="Note 7 11" xfId="14339" xr:uid="{BC61D86C-43F1-4BAF-9D70-AE8224FA27F3}"/>
    <cellStyle name="Note 7 12" xfId="15299" xr:uid="{7D8CC8AA-7E69-4E32-948C-C6E399364D66}"/>
    <cellStyle name="Note 7 2" xfId="6936" xr:uid="{3513BBCC-728B-43A3-A5A6-ACF956694DA2}"/>
    <cellStyle name="Note 7 2 10" xfId="11122" xr:uid="{0A1C3491-93FD-4EA9-B71B-807A59AADC61}"/>
    <cellStyle name="Note 7 2 11" xfId="12871" xr:uid="{F2946909-5E1F-4C44-BA08-C06FBB56C127}"/>
    <cellStyle name="Note 7 2 2" xfId="7665" xr:uid="{06EDE744-86C0-4596-A9DB-AE9DAB35543E}"/>
    <cellStyle name="Note 7 2 2 10" xfId="18010" xr:uid="{C8761F93-1DCE-4C43-A669-CA0DE9E6F13E}"/>
    <cellStyle name="Note 7 2 2 2" xfId="9305" xr:uid="{4FB3128D-4454-47BF-AD07-C095F8F9DFE7}"/>
    <cellStyle name="Note 7 2 2 2 2" xfId="13739" xr:uid="{C41A09CD-3E6F-4A99-89D1-46F694F1C8DF}"/>
    <cellStyle name="Note 7 2 2 2 3" xfId="14701" xr:uid="{3E7BB2FD-2EDD-4ADB-9DF2-86E222C4D652}"/>
    <cellStyle name="Note 7 2 2 2 4" xfId="15653" xr:uid="{D2C91A11-693E-4245-BD05-470EBCEFE158}"/>
    <cellStyle name="Note 7 2 2 2 5" xfId="16533" xr:uid="{0323B82D-1FF0-407A-AF4D-1015F2AEE517}"/>
    <cellStyle name="Note 7 2 2 2 6" xfId="17399" xr:uid="{371E0AED-73E5-479D-B459-E45B431D4345}"/>
    <cellStyle name="Note 7 2 2 2 7" xfId="18175" xr:uid="{9D7C992F-F2E6-4C73-A642-0BFFBC7F95D4}"/>
    <cellStyle name="Note 7 2 2 2 8" xfId="18932" xr:uid="{BACDE07A-2772-42DE-96E4-25023A48C054}"/>
    <cellStyle name="Note 7 2 2 3" xfId="9759" xr:uid="{B23F8847-74A1-496F-B5EF-B00FD3DC2BA3}"/>
    <cellStyle name="Note 7 2 2 3 2" xfId="14163" xr:uid="{64260EB0-B00D-4C25-8156-62278695466F}"/>
    <cellStyle name="Note 7 2 2 3 3" xfId="15123" xr:uid="{0040A75B-92D1-4572-AA43-506DF068A5B0}"/>
    <cellStyle name="Note 7 2 2 3 4" xfId="16075" xr:uid="{1AB88C1F-69B3-4A65-B313-01A2722D6421}"/>
    <cellStyle name="Note 7 2 2 3 5" xfId="16949" xr:uid="{91FC1492-9AD8-465A-A8F1-B2BEB3749C0D}"/>
    <cellStyle name="Note 7 2 2 3 6" xfId="17814" xr:uid="{90574F6B-A075-4929-891B-72C9273A8211}"/>
    <cellStyle name="Note 7 2 2 3 7" xfId="18590" xr:uid="{09D9E887-5423-43A3-BAB0-6404CDACE81E}"/>
    <cellStyle name="Note 7 2 2 3 8" xfId="19347" xr:uid="{D5975B17-3B65-49F4-ACEF-95F402767720}"/>
    <cellStyle name="Note 7 2 2 4" xfId="12723" xr:uid="{ADC2D04F-F7DB-462E-8A32-0214ACD1D527}"/>
    <cellStyle name="Note 7 2 2 5" xfId="13356" xr:uid="{398EFD7C-C3F0-42A3-901A-4EA60B7A50E6}"/>
    <cellStyle name="Note 7 2 2 6" xfId="14370" xr:uid="{A8EED71A-640C-4FB9-A0A0-49347A9E46CF}"/>
    <cellStyle name="Note 7 2 2 7" xfId="15328" xr:uid="{C9944F63-B4E4-423F-A558-DED8B9A1D2F5}"/>
    <cellStyle name="Note 7 2 2 8" xfId="16272" xr:uid="{61FCD66A-ADB1-4A76-8E2F-62A15A9F9D0F}"/>
    <cellStyle name="Note 7 2 2 9" xfId="17145" xr:uid="{B0BB78FB-951D-486C-9420-1187BB35888A}"/>
    <cellStyle name="Note 7 2 3" xfId="8576" xr:uid="{38104132-84A6-4FD5-BAD5-35522E64C745}"/>
    <cellStyle name="Note 7 2 3 2" xfId="13316" xr:uid="{34F19FED-1341-4A23-AD7F-E40A1CD2559A}"/>
    <cellStyle name="Note 7 2 3 3" xfId="14336" xr:uid="{815E2DF6-1CC9-46BB-A80F-CDF2DB86C906}"/>
    <cellStyle name="Note 7 2 3 4" xfId="15296" xr:uid="{29B1CD1B-7D7A-455C-B495-18306250E02F}"/>
    <cellStyle name="Note 7 2 3 5" xfId="16245" xr:uid="{1A6EB316-4EA1-4BDA-AC6C-06517E9B46BC}"/>
    <cellStyle name="Note 7 2 3 6" xfId="17118" xr:uid="{8A2ABCEE-247C-488E-B819-5FC6673161AE}"/>
    <cellStyle name="Note 7 2 3 7" xfId="17983" xr:uid="{921A2FA8-4D15-4900-9AEC-784E783FE0F9}"/>
    <cellStyle name="Note 7 2 3 8" xfId="18759" xr:uid="{CCFA99CC-81FA-492F-8030-0D56E6C1F3D2}"/>
    <cellStyle name="Note 7 2 4" xfId="9586" xr:uid="{F3BE7ACD-6942-44C7-A05A-4A70C197258F}"/>
    <cellStyle name="Note 7 2 4 2" xfId="13990" xr:uid="{B0591733-A5D0-4D83-8064-00652C952DF3}"/>
    <cellStyle name="Note 7 2 4 3" xfId="14950" xr:uid="{EF03AB34-522D-4696-BDB8-53C3A39FDD08}"/>
    <cellStyle name="Note 7 2 4 4" xfId="15902" xr:uid="{BB2218F8-6F1F-4B79-BC6D-9BFD8ED00F79}"/>
    <cellStyle name="Note 7 2 4 5" xfId="16776" xr:uid="{F1EF6F27-F475-4EC4-9EB9-5266FDFA090C}"/>
    <cellStyle name="Note 7 2 4 6" xfId="17641" xr:uid="{1349E444-26C1-406F-9718-80DFB722498A}"/>
    <cellStyle name="Note 7 2 4 7" xfId="18417" xr:uid="{120A69C3-6A8F-45A1-8E01-F8F713459394}"/>
    <cellStyle name="Note 7 2 4 8" xfId="19174" xr:uid="{22A851D9-AC02-4D9A-8A49-752E454C452F}"/>
    <cellStyle name="Note 7 2 5" xfId="12287" xr:uid="{F5863466-7F50-4D18-B0B3-B23509EFAF65}"/>
    <cellStyle name="Note 7 2 6" xfId="10576" xr:uid="{B437B841-B3C8-4627-80DF-2DF0A8C112B7}"/>
    <cellStyle name="Note 7 2 7" xfId="12089" xr:uid="{A5F36925-A1D3-4E33-BEA1-C1436BC22BD6}"/>
    <cellStyle name="Note 7 2 8" xfId="10759" xr:uid="{8107F95E-2CDA-4486-B672-D9DD5EC40455}"/>
    <cellStyle name="Note 7 2 9" xfId="11653" xr:uid="{5A01C8B5-F4FF-4DB4-8CB7-99CF8CE7A445}"/>
    <cellStyle name="Note 7 3" xfId="7142" xr:uid="{DA971CF8-3EEE-411A-9AA4-5DC2B9D0A992}"/>
    <cellStyle name="Note 7 3 10" xfId="13579" xr:uid="{306921AC-BD25-4DA0-919B-0B308EDB1E00}"/>
    <cellStyle name="Note 7 3 2" xfId="8782" xr:uid="{E3D2716C-CB1E-413F-B5DD-E1DA25F73E28}"/>
    <cellStyle name="Note 7 3 2 2" xfId="13442" xr:uid="{2B7B0E0A-F43A-44F1-A7BF-0DF5AEF9BF1B}"/>
    <cellStyle name="Note 7 3 2 3" xfId="14448" xr:uid="{A574A847-25A8-4F0A-A921-985BED815AF4}"/>
    <cellStyle name="Note 7 3 2 4" xfId="15406" xr:uid="{5DCA3F3A-82D3-4E26-9B1E-7EC008287409}"/>
    <cellStyle name="Note 7 3 2 5" xfId="16333" xr:uid="{785F29A8-9349-4386-90C1-85D02383B2FE}"/>
    <cellStyle name="Note 7 3 2 6" xfId="17204" xr:uid="{BA5DC87B-AAB0-4583-A853-BC49DC87F44B}"/>
    <cellStyle name="Note 7 3 2 7" xfId="18051" xr:uid="{063F9211-FAFF-4A5A-8663-7E8A2A601188}"/>
    <cellStyle name="Note 7 3 2 8" xfId="18818" xr:uid="{CE1C7A7D-1F07-45F3-8885-36839253E11C}"/>
    <cellStyle name="Note 7 3 3" xfId="9645" xr:uid="{45993597-ACE8-44DE-BFEE-AE0955FBC9AE}"/>
    <cellStyle name="Note 7 3 3 2" xfId="14049" xr:uid="{B59091D7-504E-45D2-9CEB-5E1E4164DFFE}"/>
    <cellStyle name="Note 7 3 3 3" xfId="15009" xr:uid="{FDF55921-C462-4255-93C1-5B9D4DFA9713}"/>
    <cellStyle name="Note 7 3 3 4" xfId="15961" xr:uid="{387A690C-5AA7-4950-84C4-62B08D1EBE76}"/>
    <cellStyle name="Note 7 3 3 5" xfId="16835" xr:uid="{59E6C663-B8C3-4612-8800-4D58D775AF1A}"/>
    <cellStyle name="Note 7 3 3 6" xfId="17700" xr:uid="{AE1BC897-AC1B-4C08-986A-467BB58FA1CA}"/>
    <cellStyle name="Note 7 3 3 7" xfId="18476" xr:uid="{595006EB-D9B3-4815-B8B1-6B479026A64C}"/>
    <cellStyle name="Note 7 3 3 8" xfId="19233" xr:uid="{52ED0BDD-642A-41CF-952E-F4015DB7E34A}"/>
    <cellStyle name="Note 7 3 4" xfId="12412" xr:uid="{F0BED728-1E0C-4CFC-9C96-6A79E24FAD63}"/>
    <cellStyle name="Note 7 3 5" xfId="10464" xr:uid="{DE8BEF94-6285-4181-8195-067728DF44B1}"/>
    <cellStyle name="Note 7 3 6" xfId="12376" xr:uid="{8AFE53D5-2CB9-40CB-8749-1C3CA8419481}"/>
    <cellStyle name="Note 7 3 7" xfId="10497" xr:uid="{E88D3EB2-1B45-4D30-A774-374F5A937C76}"/>
    <cellStyle name="Note 7 3 8" xfId="11693" xr:uid="{E4786A32-AFD3-4994-9CDD-42F854EEEE9C}"/>
    <cellStyle name="Note 7 3 9" xfId="11090" xr:uid="{768AC7B2-F5EE-45E6-B77E-D33CD6B15101}"/>
    <cellStyle name="Note 7 4" xfId="7984" xr:uid="{05CEE480-0793-47F6-86F9-7DF7EBE52E1A}"/>
    <cellStyle name="Note 7 4 2" xfId="12953" xr:uid="{34C30729-85C2-4FA6-A32D-251F6557F907}"/>
    <cellStyle name="Note 7 4 3" xfId="10035" xr:uid="{F909EC0F-F066-4D8F-9CC7-89214D290B95}"/>
    <cellStyle name="Note 7 4 4" xfId="13180" xr:uid="{A9FF0E89-4402-4E13-B256-46F238F3CEDF}"/>
    <cellStyle name="Note 7 4 5" xfId="9856" xr:uid="{184095A7-3E64-4ABB-8A27-46219D5A2CA3}"/>
    <cellStyle name="Note 7 4 6" xfId="13763" xr:uid="{6490596C-81E6-4760-A37B-792AA05D5D6C}"/>
    <cellStyle name="Note 7 4 7" xfId="14725" xr:uid="{8856F980-BF1E-44E8-9DC9-58DC9B9A0379}"/>
    <cellStyle name="Note 7 4 8" xfId="15677" xr:uid="{F7A4E940-76D9-415C-98E3-47FDFDA21A26}"/>
    <cellStyle name="Note 7 5" xfId="9417" xr:uid="{2F5A7BEE-4FB6-4289-BD4D-FE0B53099A6D}"/>
    <cellStyle name="Note 7 5 2" xfId="13821" xr:uid="{5D0B9EEF-9ADE-4D11-8C52-7C2F6D80CEDA}"/>
    <cellStyle name="Note 7 5 3" xfId="14781" xr:uid="{D6F0C127-CE47-49A5-80DE-7D0C35BE68DD}"/>
    <cellStyle name="Note 7 5 4" xfId="15733" xr:uid="{F1FF1785-50EC-4F3F-B71A-3BB5072D42C4}"/>
    <cellStyle name="Note 7 5 5" xfId="16607" xr:uid="{6A8B9B7B-3170-4F1D-A355-74857986ED4C}"/>
    <cellStyle name="Note 7 5 6" xfId="17472" xr:uid="{074520A7-2D02-40A0-91BB-B14109511EBA}"/>
    <cellStyle name="Note 7 5 7" xfId="18248" xr:uid="{E38999F0-2159-425F-873C-3040640EA4B7}"/>
    <cellStyle name="Note 7 5 8" xfId="19005" xr:uid="{8C7451FC-3486-4F4F-9CF2-81F8A533F5D4}"/>
    <cellStyle name="Note 7 6" xfId="11858" xr:uid="{9042C40A-3361-48B2-A5EB-57D720311FE1}"/>
    <cellStyle name="Note 7 7" xfId="10953" xr:uid="{B5B1ACF2-D4D6-434E-85A2-574704F55ADC}"/>
    <cellStyle name="Note 7 8" xfId="11477" xr:uid="{4EA1EC9C-D8FD-470E-8FE4-62B728BB78D7}"/>
    <cellStyle name="Note 7 9" xfId="11251" xr:uid="{9727CFD7-FC4C-4B3F-A1D8-940E8E665CD5}"/>
    <cellStyle name="Note 8" xfId="6217" xr:uid="{14DB3BF7-B38C-4534-9849-FA240C5CA77E}"/>
    <cellStyle name="Note 8 10" xfId="12350" xr:uid="{1A8B9685-C629-4B4F-BD4B-199EFE193F71}"/>
    <cellStyle name="Note 8 11" xfId="10518" xr:uid="{5803BD5A-4B7F-4FB5-A446-54127D659F7A}"/>
    <cellStyle name="Note 8 12" xfId="13639" xr:uid="{10D5D888-7D09-4C48-8F04-4CED99692F80}"/>
    <cellStyle name="Note 8 2" xfId="6824" xr:uid="{FDF29973-DA5C-42C9-B078-68985E36D912}"/>
    <cellStyle name="Note 8 2 10" xfId="11050" xr:uid="{4E08D168-485C-4F0E-8F36-85FB8210417E}"/>
    <cellStyle name="Note 8 2 11" xfId="12561" xr:uid="{9F4403A1-EB9C-4F9D-B971-6F4A67D1E543}"/>
    <cellStyle name="Note 8 2 2" xfId="7666" xr:uid="{F03FB317-DB88-45A4-B277-AB475171F0B4}"/>
    <cellStyle name="Note 8 2 2 10" xfId="9936" xr:uid="{F1F938AF-AED4-48AA-84E4-3B853095F19E}"/>
    <cellStyle name="Note 8 2 2 2" xfId="9306" xr:uid="{C99ABF1B-0999-4B9D-802F-85F41D7DD573}"/>
    <cellStyle name="Note 8 2 2 2 2" xfId="13740" xr:uid="{D0FD8107-D079-4CC5-A2C8-B56F3A7A6CC0}"/>
    <cellStyle name="Note 8 2 2 2 3" xfId="14702" xr:uid="{10EDBBB2-2EDE-407C-8C3C-84D966F44544}"/>
    <cellStyle name="Note 8 2 2 2 4" xfId="15654" xr:uid="{54A2E39C-8174-47A1-AEEC-55FD0FEA3C12}"/>
    <cellStyle name="Note 8 2 2 2 5" xfId="16534" xr:uid="{55D8CF71-D482-4BFB-B804-DCAEE778501B}"/>
    <cellStyle name="Note 8 2 2 2 6" xfId="17400" xr:uid="{A161611B-6F5D-4C53-91CD-5AF9C5B12D9F}"/>
    <cellStyle name="Note 8 2 2 2 7" xfId="18176" xr:uid="{44430319-E54E-4D0B-B2E8-64963C3EC031}"/>
    <cellStyle name="Note 8 2 2 2 8" xfId="18933" xr:uid="{17DE269F-5C34-41EF-A1D9-7311AFEF773E}"/>
    <cellStyle name="Note 8 2 2 3" xfId="9760" xr:uid="{05F07043-CE77-4EBC-AA25-13EDBBFED2B5}"/>
    <cellStyle name="Note 8 2 2 3 2" xfId="14164" xr:uid="{885D14C1-B08C-4079-A2F8-403D03EC268B}"/>
    <cellStyle name="Note 8 2 2 3 3" xfId="15124" xr:uid="{22D6F559-8EE3-4F87-B850-3C718DF6A35C}"/>
    <cellStyle name="Note 8 2 2 3 4" xfId="16076" xr:uid="{3D3B4167-5E26-4FEC-B98B-7F1BE53B9AA2}"/>
    <cellStyle name="Note 8 2 2 3 5" xfId="16950" xr:uid="{CA5F8490-213D-4552-9750-21D29D2AC22D}"/>
    <cellStyle name="Note 8 2 2 3 6" xfId="17815" xr:uid="{CA337DF8-13F3-4EDA-A409-A679764C5712}"/>
    <cellStyle name="Note 8 2 2 3 7" xfId="18591" xr:uid="{886BFB44-F0DE-4314-B343-4B1297181FB1}"/>
    <cellStyle name="Note 8 2 2 3 8" xfId="19348" xr:uid="{89618DEB-823E-45F0-A798-61561567663E}"/>
    <cellStyle name="Note 8 2 2 4" xfId="12724" xr:uid="{90BB20BE-1609-44C0-8DE9-F3B42CB4DD84}"/>
    <cellStyle name="Note 8 2 2 5" xfId="12327" xr:uid="{4D4413F7-88CF-4985-B7A0-357BF944B352}"/>
    <cellStyle name="Note 8 2 2 6" xfId="10541" xr:uid="{3921ED09-1D3B-45E8-9CA4-7EE267FEAFD5}"/>
    <cellStyle name="Note 8 2 2 7" xfId="13130" xr:uid="{528AAA7E-2C1B-4162-B668-7E0F65F106F3}"/>
    <cellStyle name="Note 8 2 2 8" xfId="9895" xr:uid="{FFECCB3D-9E90-454C-B92D-23368E0F0800}"/>
    <cellStyle name="Note 8 2 2 9" xfId="13068" xr:uid="{18DF6874-4ABD-4879-8E21-AA523B2F37AB}"/>
    <cellStyle name="Note 8 2 3" xfId="8464" xr:uid="{C123C4DE-2FE5-458B-AACA-A4D725229227}"/>
    <cellStyle name="Note 8 2 3 2" xfId="13204" xr:uid="{855844BC-ACFD-4617-AE32-4A3580052C9C}"/>
    <cellStyle name="Note 8 2 3 3" xfId="14224" xr:uid="{0D324DBF-D110-45DE-8382-95343E94632E}"/>
    <cellStyle name="Note 8 2 3 4" xfId="15184" xr:uid="{DB320F88-6493-4E02-99C0-81A60828BD83}"/>
    <cellStyle name="Note 8 2 3 5" xfId="16133" xr:uid="{71983B03-690A-412B-9DB4-F3ABCD9DD3E0}"/>
    <cellStyle name="Note 8 2 3 6" xfId="17006" xr:uid="{FAF5883B-D809-4477-8CC2-30F42F66306C}"/>
    <cellStyle name="Note 8 2 3 7" xfId="17871" xr:uid="{544B1BEA-25E8-42B0-B627-BFDD3AF863E4}"/>
    <cellStyle name="Note 8 2 3 8" xfId="18647" xr:uid="{AE045F45-D727-425E-8BA3-7F77AFD0E09E}"/>
    <cellStyle name="Note 8 2 4" xfId="9474" xr:uid="{DD503F69-6E47-4EFF-BEDC-F4E9094EAB33}"/>
    <cellStyle name="Note 8 2 4 2" xfId="13878" xr:uid="{97E69BB3-B48E-494B-9936-5E917FA477DE}"/>
    <cellStyle name="Note 8 2 4 3" xfId="14838" xr:uid="{632D0A8E-9240-4AF5-8313-5742E0F76271}"/>
    <cellStyle name="Note 8 2 4 4" xfId="15790" xr:uid="{20DD5BA6-EBD3-49D2-9670-59B182F3AE6A}"/>
    <cellStyle name="Note 8 2 4 5" xfId="16664" xr:uid="{44B3D5BF-5498-4ED4-A2CB-A5B60660775D}"/>
    <cellStyle name="Note 8 2 4 6" xfId="17529" xr:uid="{D2D68E66-E802-4E21-B192-FB53FE75D19C}"/>
    <cellStyle name="Note 8 2 4 7" xfId="18305" xr:uid="{1C87BE34-CAE0-4751-A74F-A83CDEE53924}"/>
    <cellStyle name="Note 8 2 4 8" xfId="19062" xr:uid="{C50DF43B-63BA-49F0-8559-41C34F801B5B}"/>
    <cellStyle name="Note 8 2 5" xfId="12175" xr:uid="{5E29B55E-D72D-4F9E-B2ED-6A528EF2BDDD}"/>
    <cellStyle name="Note 8 2 6" xfId="10688" xr:uid="{50A6342B-AD73-4324-8B47-6DCC239674D6}"/>
    <cellStyle name="Note 8 2 7" xfId="12587" xr:uid="{238AFF5D-AD8C-4AF4-8937-B90FA1E05317}"/>
    <cellStyle name="Note 8 2 8" xfId="10315" xr:uid="{395297A0-0EB1-45AA-BDD8-CAEB01A434EE}"/>
    <cellStyle name="Note 8 2 9" xfId="11745" xr:uid="{7043A493-0F1B-4A03-8A9C-62D32DAC18BA}"/>
    <cellStyle name="Note 8 3" xfId="7143" xr:uid="{2B142FDD-C9C3-4C75-AA73-CF627909F6B4}"/>
    <cellStyle name="Note 8 3 10" xfId="17177" xr:uid="{66826FF0-0869-4F67-AA9F-C47DAAB2EE10}"/>
    <cellStyle name="Note 8 3 2" xfId="8783" xr:uid="{E61EB34A-D8DE-43A0-9FC1-E71FF43752F9}"/>
    <cellStyle name="Note 8 3 2 2" xfId="13443" xr:uid="{F23F59A8-ECA1-4096-B396-220384869163}"/>
    <cellStyle name="Note 8 3 2 3" xfId="14449" xr:uid="{6183D349-9DC8-4FA5-914A-1FBDAC30A50C}"/>
    <cellStyle name="Note 8 3 2 4" xfId="15407" xr:uid="{286E5D71-A672-4869-BA4C-E889439DCF45}"/>
    <cellStyle name="Note 8 3 2 5" xfId="16334" xr:uid="{91E8AFF2-1F4A-44D4-8A91-5E5CB2ECB6EA}"/>
    <cellStyle name="Note 8 3 2 6" xfId="17205" xr:uid="{CE8795BA-4B5A-4BEC-A918-0FBFF90432CB}"/>
    <cellStyle name="Note 8 3 2 7" xfId="18052" xr:uid="{C109C090-2BA4-40F4-BFA4-7B27EB55850A}"/>
    <cellStyle name="Note 8 3 2 8" xfId="18819" xr:uid="{F08E79A3-BD17-4921-9B4B-02B494F3594D}"/>
    <cellStyle name="Note 8 3 3" xfId="9646" xr:uid="{A056E073-D687-4304-B619-2F85C3638CBC}"/>
    <cellStyle name="Note 8 3 3 2" xfId="14050" xr:uid="{41236ACE-9221-4C85-8FE9-E9B7752CD51D}"/>
    <cellStyle name="Note 8 3 3 3" xfId="15010" xr:uid="{EA3AC061-1E33-4A79-BEA1-7297A18067E3}"/>
    <cellStyle name="Note 8 3 3 4" xfId="15962" xr:uid="{01F2CEC8-5F8F-480F-B54E-46519F64EC22}"/>
    <cellStyle name="Note 8 3 3 5" xfId="16836" xr:uid="{2B77F74A-D3E4-4A3D-B2F9-B582364EBAE2}"/>
    <cellStyle name="Note 8 3 3 6" xfId="17701" xr:uid="{3976D9EE-09DB-480F-B093-A4F9B736F4E1}"/>
    <cellStyle name="Note 8 3 3 7" xfId="18477" xr:uid="{F4902DB5-D733-4182-86C6-B18DF4433338}"/>
    <cellStyle name="Note 8 3 3 8" xfId="19234" xr:uid="{353A0201-17D2-4F81-B60E-CF8CB9471B79}"/>
    <cellStyle name="Note 8 3 4" xfId="12413" xr:uid="{E0DB7068-5466-45EA-A6B8-423CF4F63021}"/>
    <cellStyle name="Note 8 3 5" xfId="10463" xr:uid="{CADC00CA-AE77-4EBF-B7B6-B59DD4FA11B5}"/>
    <cellStyle name="Note 8 3 6" xfId="13407" xr:uid="{1BD7CAEB-5CAB-46CD-B29C-690C9648D925}"/>
    <cellStyle name="Note 8 3 7" xfId="14416" xr:uid="{8107A0DC-3322-4262-AE3C-BEA4A05CE8B7}"/>
    <cellStyle name="Note 8 3 8" xfId="15374" xr:uid="{2577585B-AB13-4A72-A925-B49BD7B4DA41}"/>
    <cellStyle name="Note 8 3 9" xfId="16305" xr:uid="{AA26112D-B390-42F7-AAAB-68D89387DAEC}"/>
    <cellStyle name="Note 8 4" xfId="7985" xr:uid="{05DB9508-5B64-4274-A9A2-E19747495F7B}"/>
    <cellStyle name="Note 8 4 2" xfId="12954" xr:uid="{4A0B7A32-666F-4838-945A-EA0F39148454}"/>
    <cellStyle name="Note 8 4 3" xfId="10034" xr:uid="{14C8CCF9-0350-410A-888C-53070A86F699}"/>
    <cellStyle name="Note 8 4 4" xfId="12156" xr:uid="{BFAC9148-5366-421E-A077-50E3AFAC44F6}"/>
    <cellStyle name="Note 8 4 5" xfId="10702" xr:uid="{22D40A42-89B7-4AE7-9EA2-59C684EA6605}"/>
    <cellStyle name="Note 8 4 6" xfId="11666" xr:uid="{7B9CD345-9AF1-4077-A081-D40A5496E4ED}"/>
    <cellStyle name="Note 8 4 7" xfId="11112" xr:uid="{B537201C-4871-407A-8BA8-4F0F1CDDC25B}"/>
    <cellStyle name="Note 8 4 8" xfId="12052" xr:uid="{B2C10A37-9EB1-4D5B-9FE7-AC68FB6EA801}"/>
    <cellStyle name="Note 8 5" xfId="9418" xr:uid="{C8AB9970-7A63-4471-B225-D2802626A58E}"/>
    <cellStyle name="Note 8 5 2" xfId="13822" xr:uid="{1D6380F9-4328-47A5-BD8E-409E6C5BF4B6}"/>
    <cellStyle name="Note 8 5 3" xfId="14782" xr:uid="{740382DA-EC97-46A7-B36E-FB9EAE68B7D6}"/>
    <cellStyle name="Note 8 5 4" xfId="15734" xr:uid="{BCFA1AD7-E301-4509-A2A8-A6E090B72BC5}"/>
    <cellStyle name="Note 8 5 5" xfId="16608" xr:uid="{0F96AD97-8369-4195-A520-E59A9E862F73}"/>
    <cellStyle name="Note 8 5 6" xfId="17473" xr:uid="{1CB86CF5-089D-41B4-ABA6-6A05A5E190AB}"/>
    <cellStyle name="Note 8 5 7" xfId="18249" xr:uid="{0A474ADD-F802-4A45-8601-13C179A3DC5B}"/>
    <cellStyle name="Note 8 5 8" xfId="19006" xr:uid="{EE801F55-98EE-4966-9969-8FB2445A8819}"/>
    <cellStyle name="Note 8 6" xfId="11859" xr:uid="{C46D6765-EE7C-4438-9B6F-36E977187567}"/>
    <cellStyle name="Note 8 7" xfId="10952" xr:uid="{B4FB20D7-BFB7-4489-B4BD-BC47E9E41B4D}"/>
    <cellStyle name="Note 8 8" xfId="11478" xr:uid="{C75786A1-C696-4846-AC0E-D14A63540453}"/>
    <cellStyle name="Note 8 9" xfId="11250" xr:uid="{D33CBF1F-D263-4B4E-A779-433A0519EB29}"/>
    <cellStyle name="Note 9" xfId="6218" xr:uid="{A17B574C-82CC-4040-8D1E-162107941402}"/>
    <cellStyle name="Note 9 10" xfId="13379" xr:uid="{757E5CD2-F384-4727-9D0F-C09DC072622A}"/>
    <cellStyle name="Note 9 11" xfId="14393" xr:uid="{FCD8D84C-2160-47A3-A73C-E66AB7E22AF1}"/>
    <cellStyle name="Note 9 12" xfId="15351" xr:uid="{FD6524B5-D1D6-45AC-8090-158827275B82}"/>
    <cellStyle name="Note 9 2" xfId="6823" xr:uid="{727DEB57-5E42-4EAC-BDE9-BB0B962FE0E9}"/>
    <cellStyle name="Note 9 2 10" xfId="11182" xr:uid="{FF68D5E7-7BC5-4DCE-B154-86735CC30F8F}"/>
    <cellStyle name="Note 9 2 11" xfId="12045" xr:uid="{052DF78B-A636-48FC-8D27-D33C932871AA}"/>
    <cellStyle name="Note 9 2 2" xfId="7667" xr:uid="{A4A58262-9332-46F6-A4AD-6FD624D38CA5}"/>
    <cellStyle name="Note 9 2 2 10" xfId="11185" xr:uid="{A2A21DB6-6765-40D3-A2F3-FF44F90640EB}"/>
    <cellStyle name="Note 9 2 2 2" xfId="9307" xr:uid="{F0936C59-6832-48A0-BBF6-25AD779ADBCE}"/>
    <cellStyle name="Note 9 2 2 2 2" xfId="13741" xr:uid="{2239FC40-46D1-4404-80EE-A31D1B4D071C}"/>
    <cellStyle name="Note 9 2 2 2 3" xfId="14703" xr:uid="{F57B86AD-562E-4782-9844-04D74FB1D72B}"/>
    <cellStyle name="Note 9 2 2 2 4" xfId="15655" xr:uid="{D4110D15-B3B6-4C35-9D5E-9847907F8DE7}"/>
    <cellStyle name="Note 9 2 2 2 5" xfId="16535" xr:uid="{A564AFE4-C1C0-4BAC-864B-9D3A0AEB867F}"/>
    <cellStyle name="Note 9 2 2 2 6" xfId="17401" xr:uid="{CEBE57F5-910C-404E-A6B2-F1CA5A38770F}"/>
    <cellStyle name="Note 9 2 2 2 7" xfId="18177" xr:uid="{1C08067E-739F-4618-8A4A-8EB98315BA6E}"/>
    <cellStyle name="Note 9 2 2 2 8" xfId="18934" xr:uid="{8C766283-B0B0-446D-8F63-46C329D860F4}"/>
    <cellStyle name="Note 9 2 2 3" xfId="9761" xr:uid="{FE9AE40C-81BB-47AA-995C-9810F1FBA733}"/>
    <cellStyle name="Note 9 2 2 3 2" xfId="14165" xr:uid="{AE2BF5BA-BFF3-408C-9495-9B70E0E3A84A}"/>
    <cellStyle name="Note 9 2 2 3 3" xfId="15125" xr:uid="{AF9FF734-B8DA-4D1D-B295-09B512FB70B1}"/>
    <cellStyle name="Note 9 2 2 3 4" xfId="16077" xr:uid="{5FFBD478-C4C0-4763-93A2-D03F3C3F4397}"/>
    <cellStyle name="Note 9 2 2 3 5" xfId="16951" xr:uid="{C3FB0C72-8F7F-46B7-B971-6F471B099779}"/>
    <cellStyle name="Note 9 2 2 3 6" xfId="17816" xr:uid="{C2061175-8E67-4ADD-B609-F1F26CB8A527}"/>
    <cellStyle name="Note 9 2 2 3 7" xfId="18592" xr:uid="{C64763C7-AA46-43E0-A2B3-C4DD6306F07B}"/>
    <cellStyle name="Note 9 2 2 3 8" xfId="19349" xr:uid="{3375DAFC-62A1-401D-A2BC-A117DBBDD499}"/>
    <cellStyle name="Note 9 2 2 4" xfId="12725" xr:uid="{90F6A0A8-CC51-4A5B-B5AF-E694C988B652}"/>
    <cellStyle name="Note 9 2 2 5" xfId="13066" xr:uid="{012DA43D-3272-4B42-B536-462B20AA158B}"/>
    <cellStyle name="Note 9 2 2 6" xfId="9938" xr:uid="{D27017F3-C566-4744-B089-87280D498938}"/>
    <cellStyle name="Note 9 2 2 7" xfId="11949" xr:uid="{DE81B0B2-3204-481A-B9A4-86ADA44F17D6}"/>
    <cellStyle name="Note 9 2 2 8" xfId="10868" xr:uid="{2AC6612F-D865-4152-915F-B7D73C2D6CE4}"/>
    <cellStyle name="Note 9 2 2 9" xfId="11552" xr:uid="{8718B37F-D857-4806-A2F2-754A2C05F303}"/>
    <cellStyle name="Note 9 2 3" xfId="8463" xr:uid="{4A0E0F58-3353-4A0D-B0B5-28BA0CB16125}"/>
    <cellStyle name="Note 9 2 3 2" xfId="13203" xr:uid="{D6CCBEBB-F8D1-466C-96EB-0B42555AEAF7}"/>
    <cellStyle name="Note 9 2 3 3" xfId="14223" xr:uid="{11C2D8DE-0FFC-4975-B354-1133FCC96964}"/>
    <cellStyle name="Note 9 2 3 4" xfId="15183" xr:uid="{CDB27DED-72D0-41F7-9824-3205490B90A2}"/>
    <cellStyle name="Note 9 2 3 5" xfId="16132" xr:uid="{443BEA96-C568-4FAB-8554-560192786B85}"/>
    <cellStyle name="Note 9 2 3 6" xfId="17005" xr:uid="{37DC5FB9-0D6F-496F-BB33-2D6B719339B6}"/>
    <cellStyle name="Note 9 2 3 7" xfId="17870" xr:uid="{773E8D02-70E6-4992-B480-B497875BA48B}"/>
    <cellStyle name="Note 9 2 3 8" xfId="18646" xr:uid="{EEB12B1A-B391-45BE-A45F-0E3D94EB3B28}"/>
    <cellStyle name="Note 9 2 4" xfId="9473" xr:uid="{8D10FEF3-5FA8-4603-A9C3-7C9B3900B894}"/>
    <cellStyle name="Note 9 2 4 2" xfId="13877" xr:uid="{34AA7CD0-5F24-4564-B187-17EA4D3F79B7}"/>
    <cellStyle name="Note 9 2 4 3" xfId="14837" xr:uid="{4E195175-84F4-4891-B0F7-A57741E38758}"/>
    <cellStyle name="Note 9 2 4 4" xfId="15789" xr:uid="{267ED563-A9B0-4230-BBA9-BBFCF482922E}"/>
    <cellStyle name="Note 9 2 4 5" xfId="16663" xr:uid="{417CCBED-F9B7-4A21-A6A8-1EBFD31777C1}"/>
    <cellStyle name="Note 9 2 4 6" xfId="17528" xr:uid="{6CAFA1F4-072F-4422-9E5A-8B59D1656218}"/>
    <cellStyle name="Note 9 2 4 7" xfId="18304" xr:uid="{DE6697D9-03AA-4AB0-A48A-C374D31E86CE}"/>
    <cellStyle name="Note 9 2 4 8" xfId="19061" xr:uid="{68BEFBC3-BBD6-47FF-AA13-AC76B62F76CC}"/>
    <cellStyle name="Note 9 2 5" xfId="12174" xr:uid="{7D8C056A-82E4-417F-AC69-2C442A365B9C}"/>
    <cellStyle name="Note 9 2 6" xfId="10689" xr:uid="{CDC60B68-4D77-48CF-9B62-F8BB9E06FD95}"/>
    <cellStyle name="Note 9 2 7" xfId="11974" xr:uid="{199C4BD4-D794-4F50-B786-5E0E562D32CD}"/>
    <cellStyle name="Note 9 2 8" xfId="10852" xr:uid="{E7F3FFE2-F845-4E27-BABD-263FBA66C318}"/>
    <cellStyle name="Note 9 2 9" xfId="11568" xr:uid="{B0EE2FC6-E552-4A99-B1D5-79EBE67E4FB0}"/>
    <cellStyle name="Note 9 3" xfId="7144" xr:uid="{1E8E74CE-87C7-477C-84CE-0FD925F9B938}"/>
    <cellStyle name="Note 9 3 10" xfId="12658" xr:uid="{CD6DA15C-0DE9-4550-ADAD-BFB010682952}"/>
    <cellStyle name="Note 9 3 2" xfId="8784" xr:uid="{28D0FAE8-B291-466D-8E68-7E1834B7C3A8}"/>
    <cellStyle name="Note 9 3 2 2" xfId="13444" xr:uid="{C9168D1E-B3A1-447F-AE6B-1FB527B5A9BC}"/>
    <cellStyle name="Note 9 3 2 3" xfId="14450" xr:uid="{C1D7086A-693F-4D45-BACC-A2789BFA3234}"/>
    <cellStyle name="Note 9 3 2 4" xfId="15408" xr:uid="{83FB7412-85A2-48C0-90AC-BC12DA582EB2}"/>
    <cellStyle name="Note 9 3 2 5" xfId="16335" xr:uid="{A183AA07-9416-48E5-886E-6A00F5D7AAEA}"/>
    <cellStyle name="Note 9 3 2 6" xfId="17206" xr:uid="{703963B2-1C25-4497-B3BD-44610225EF2F}"/>
    <cellStyle name="Note 9 3 2 7" xfId="18053" xr:uid="{A17C6E6C-F8E0-4502-9ACE-FA8CBDC4F3B7}"/>
    <cellStyle name="Note 9 3 2 8" xfId="18820" xr:uid="{D80C55D4-CC45-4B2E-BB98-2FA8772FD292}"/>
    <cellStyle name="Note 9 3 3" xfId="9647" xr:uid="{34DD9220-A919-4DEC-AD23-B62F775E6B18}"/>
    <cellStyle name="Note 9 3 3 2" xfId="14051" xr:uid="{183BA101-B649-40F5-A0E7-BC06F3ADAC58}"/>
    <cellStyle name="Note 9 3 3 3" xfId="15011" xr:uid="{E47EFB04-982E-4B9A-8CDD-BEFD5CAD72D9}"/>
    <cellStyle name="Note 9 3 3 4" xfId="15963" xr:uid="{4B824A92-7324-4898-8345-8E650BDD4EA6}"/>
    <cellStyle name="Note 9 3 3 5" xfId="16837" xr:uid="{654AA0AA-B738-49E7-AE7A-AFA5C1D0B0AC}"/>
    <cellStyle name="Note 9 3 3 6" xfId="17702" xr:uid="{422C8096-D45B-47C0-8F70-964AA61ADD8D}"/>
    <cellStyle name="Note 9 3 3 7" xfId="18478" xr:uid="{813C0087-D71B-4F30-8233-57DEAEF7D584}"/>
    <cellStyle name="Note 9 3 3 8" xfId="19235" xr:uid="{4807C0D2-BA10-48DC-B449-9C2BC882557D}"/>
    <cellStyle name="Note 9 3 4" xfId="12414" xr:uid="{3ABE5471-0797-4125-BA87-1F8BFB0BDCE5}"/>
    <cellStyle name="Note 9 3 5" xfId="10462" xr:uid="{8E9B878A-66BD-4421-B94B-7407E0F279CA}"/>
    <cellStyle name="Note 9 3 6" xfId="12918" xr:uid="{0501BBF0-1F96-4CBE-B192-7FCCD201FE6A}"/>
    <cellStyle name="Note 9 3 7" xfId="10064" xr:uid="{4BD1DF4A-392A-496D-9DE5-4B585B2E1683}"/>
    <cellStyle name="Note 9 3 8" xfId="12684" xr:uid="{6DE96957-500D-40C9-BF17-57A6E13D9A2E}"/>
    <cellStyle name="Note 9 3 9" xfId="10235" xr:uid="{02B1FFD7-683C-4B06-B22D-CE89737FCA7E}"/>
    <cellStyle name="Note 9 4" xfId="7986" xr:uid="{197A9922-322B-4C24-A05F-B590FFF7321F}"/>
    <cellStyle name="Note 9 4 2" xfId="12955" xr:uid="{136A0FCE-D168-4A50-9B7C-9B051B87490D}"/>
    <cellStyle name="Note 9 4 3" xfId="10033" xr:uid="{67964144-2622-4BE6-8FD4-BD674CC7B95F}"/>
    <cellStyle name="Note 9 4 4" xfId="12157" xr:uid="{EEA89D7E-7243-4105-8934-B5C4D63966D0}"/>
    <cellStyle name="Note 9 4 5" xfId="10701" xr:uid="{B4F6AD39-2C7C-4D11-8625-23F876A8F043}"/>
    <cellStyle name="Note 9 4 6" xfId="11667" xr:uid="{42DFFEB1-5F12-41BF-9DDE-D1CA8772B118}"/>
    <cellStyle name="Note 9 4 7" xfId="11111" xr:uid="{C7268CA9-D5CF-4413-AC35-131DECFCC741}"/>
    <cellStyle name="Note 9 4 8" xfId="12554" xr:uid="{F35DB7DF-46FD-4DE9-9C08-FB56F37F3E57}"/>
    <cellStyle name="Note 9 5" xfId="9419" xr:uid="{82745297-2901-492D-8C63-AE93ADE93C75}"/>
    <cellStyle name="Note 9 5 2" xfId="13823" xr:uid="{F1BF9C32-1B05-42D2-A442-F4F233FC4B90}"/>
    <cellStyle name="Note 9 5 3" xfId="14783" xr:uid="{08E11DAB-C81D-4427-8E46-667F752D3853}"/>
    <cellStyle name="Note 9 5 4" xfId="15735" xr:uid="{B780048F-9D9A-418D-952F-7CD14F0B2981}"/>
    <cellStyle name="Note 9 5 5" xfId="16609" xr:uid="{D4B58C87-F8AF-488A-B635-C87538671200}"/>
    <cellStyle name="Note 9 5 6" xfId="17474" xr:uid="{8182EB02-A021-443D-99E0-88A44EEF7C4A}"/>
    <cellStyle name="Note 9 5 7" xfId="18250" xr:uid="{3CE7020C-5B5D-4A60-A596-0148B3EC9369}"/>
    <cellStyle name="Note 9 5 8" xfId="19007" xr:uid="{96829B15-D278-4C26-A187-4343F144F8D1}"/>
    <cellStyle name="Note 9 6" xfId="11860" xr:uid="{84F920D0-7D07-4914-A14D-BA3817DE1175}"/>
    <cellStyle name="Note 9 7" xfId="10951" xr:uid="{12673CAA-62E7-4CEE-AD89-B8742B72B2BA}"/>
    <cellStyle name="Note 9 8" xfId="11479" xr:uid="{48D5F6ED-F19C-43AE-B92D-8FFD198BFA02}"/>
    <cellStyle name="Note 9 9" xfId="11249" xr:uid="{32314D33-1F90-4F13-8F22-2691FE8D86F7}"/>
    <cellStyle name="Output 10" xfId="6219" xr:uid="{63A807E0-83AD-4C5A-A1DC-60989104514F}"/>
    <cellStyle name="Output 10 10" xfId="12864" xr:uid="{CFE3EFEF-225A-4263-8DE3-5783FF6461B9}"/>
    <cellStyle name="Output 10 11" xfId="10109" xr:uid="{AF914CF7-6046-43BC-B144-A12E6463595C}"/>
    <cellStyle name="Output 10 12" xfId="12138" xr:uid="{425BD61F-BEEA-40B3-9286-00EACD347BC0}"/>
    <cellStyle name="Output 10 2" xfId="6883" xr:uid="{2731F6C0-D39C-40FC-B44C-9577F46F7504}"/>
    <cellStyle name="Output 10 2 10" xfId="11283" xr:uid="{D9856632-87E4-4324-9BFF-6BC1656A6AAD}"/>
    <cellStyle name="Output 10 2 11" xfId="12288" xr:uid="{5931B445-317A-4550-A63A-8543729AB255}"/>
    <cellStyle name="Output 10 2 2" xfId="7668" xr:uid="{D19EC7B6-9F42-4E3A-B0BF-96113EB6DD40}"/>
    <cellStyle name="Output 10 2 2 10" xfId="18109" xr:uid="{BAFD4911-7AF7-401D-8D5B-7A4A427E47DE}"/>
    <cellStyle name="Output 10 2 2 2" xfId="9308" xr:uid="{E2019BEC-CC24-4740-AFC4-27978E132903}"/>
    <cellStyle name="Output 10 2 2 2 2" xfId="13742" xr:uid="{6FB8E77E-981A-4C0C-B754-6BC948B35A11}"/>
    <cellStyle name="Output 10 2 2 2 3" xfId="14704" xr:uid="{4BD239C9-1929-46F4-B7B6-592EF9A174F2}"/>
    <cellStyle name="Output 10 2 2 2 4" xfId="15656" xr:uid="{AA159099-BBC7-404C-877D-E60CDEA31C60}"/>
    <cellStyle name="Output 10 2 2 2 5" xfId="16536" xr:uid="{1D83CF6E-D60F-4A94-BBBC-586F919DCE3C}"/>
    <cellStyle name="Output 10 2 2 2 6" xfId="17402" xr:uid="{90A1D7E1-6BE6-4A23-9C3E-918BEC67948E}"/>
    <cellStyle name="Output 10 2 2 2 7" xfId="18178" xr:uid="{D28D23E4-7905-4D83-8774-00D4D88E4372}"/>
    <cellStyle name="Output 10 2 2 2 8" xfId="18935" xr:uid="{414A5331-3799-4B60-ABA1-A291AF3FA7D8}"/>
    <cellStyle name="Output 10 2 2 3" xfId="9762" xr:uid="{0F4945C7-236F-4A75-AA9C-A7A36B6DB0A1}"/>
    <cellStyle name="Output 10 2 2 3 2" xfId="14166" xr:uid="{A0445637-8F82-44B3-A3E7-59F96A019C5F}"/>
    <cellStyle name="Output 10 2 2 3 3" xfId="15126" xr:uid="{980F2A89-2E4B-42E8-B92F-A196A5D2A175}"/>
    <cellStyle name="Output 10 2 2 3 4" xfId="16078" xr:uid="{3BE3B67A-0228-4D13-990C-C3CEE1E3B687}"/>
    <cellStyle name="Output 10 2 2 3 5" xfId="16952" xr:uid="{015DE280-B1BB-4C37-AAF3-A2FAEBF65638}"/>
    <cellStyle name="Output 10 2 2 3 6" xfId="17817" xr:uid="{DAD87E57-C1FF-466A-83C2-25E94B4CE9D7}"/>
    <cellStyle name="Output 10 2 2 3 7" xfId="18593" xr:uid="{35B118E0-0504-43A0-92E3-B294ED34564C}"/>
    <cellStyle name="Output 10 2 2 3 8" xfId="19350" xr:uid="{4622F7F6-5AE3-46CF-864A-0AB56054C388}"/>
    <cellStyle name="Output 10 2 2 4" xfId="12726" xr:uid="{E45EE1EF-097C-427A-8A4E-F5832A821BC4}"/>
    <cellStyle name="Output 10 2 2 5" xfId="13501" xr:uid="{FDA7BA70-2201-42BB-8FC1-685D45FD6042}"/>
    <cellStyle name="Output 10 2 2 6" xfId="14507" xr:uid="{82FAF695-4A53-41C1-8153-342C083246AE}"/>
    <cellStyle name="Output 10 2 2 7" xfId="15465" xr:uid="{585412CE-9CF4-45E0-995F-DD0CEB745FC1}"/>
    <cellStyle name="Output 10 2 2 8" xfId="16391" xr:uid="{E4D6EA56-2472-425E-87EF-6713C665BD42}"/>
    <cellStyle name="Output 10 2 2 9" xfId="17262" xr:uid="{C8182E4F-66BC-4AA4-A0EE-6FFCFB837502}"/>
    <cellStyle name="Output 10 2 3" xfId="8523" xr:uid="{FB8410E8-EFBA-4553-8386-A4433F275815}"/>
    <cellStyle name="Output 10 2 3 2" xfId="13263" xr:uid="{2EA91C8E-198A-42CF-B53D-61DB8A237B00}"/>
    <cellStyle name="Output 10 2 3 3" xfId="14283" xr:uid="{01A38923-5715-42DD-A1B4-E38A3C02703E}"/>
    <cellStyle name="Output 10 2 3 4" xfId="15243" xr:uid="{00371751-2AA6-49C1-840D-32A60EBD5A61}"/>
    <cellStyle name="Output 10 2 3 5" xfId="16192" xr:uid="{4B3959D8-FAB6-4688-B5F3-EF8F1120DF73}"/>
    <cellStyle name="Output 10 2 3 6" xfId="17065" xr:uid="{D53C80CD-A7BE-4090-9579-DB70EC29E624}"/>
    <cellStyle name="Output 10 2 3 7" xfId="17930" xr:uid="{14176F54-1D2D-49DB-85C7-B4F8B0A1BDC5}"/>
    <cellStyle name="Output 10 2 3 8" xfId="18706" xr:uid="{73E652AB-0589-49E1-9E19-309347A19994}"/>
    <cellStyle name="Output 10 2 4" xfId="9533" xr:uid="{9F0AA68C-4AB3-4827-83C9-4E2730C5BC59}"/>
    <cellStyle name="Output 10 2 4 2" xfId="13937" xr:uid="{7E4BAD50-6760-4B1F-8B8F-19074996B159}"/>
    <cellStyle name="Output 10 2 4 3" xfId="14897" xr:uid="{383C83E1-5650-4676-9BD0-60FA3278C394}"/>
    <cellStyle name="Output 10 2 4 4" xfId="15849" xr:uid="{96F1C742-EA27-4193-9A37-8BBC28767066}"/>
    <cellStyle name="Output 10 2 4 5" xfId="16723" xr:uid="{5708C14B-6E84-4049-981C-B8BBA8A01094}"/>
    <cellStyle name="Output 10 2 4 6" xfId="17588" xr:uid="{261B983B-3A13-43D2-8EC0-CC19779E0483}"/>
    <cellStyle name="Output 10 2 4 7" xfId="18364" xr:uid="{4FA7480B-6A34-4FAC-995A-A070EE62B840}"/>
    <cellStyle name="Output 10 2 4 8" xfId="19121" xr:uid="{780C3BC7-1F45-4EC8-BFC0-63D9BC8595A3}"/>
    <cellStyle name="Output 10 2 5" xfId="12234" xr:uid="{FD441E23-D77F-47DA-BD78-EB5EB1697395}"/>
    <cellStyle name="Output 10 2 6" xfId="10629" xr:uid="{663708F6-B9DC-41C2-B9B1-BE0654658C4C}"/>
    <cellStyle name="Output 10 2 7" xfId="11680" xr:uid="{8457E519-B464-428A-8A53-39CC3CE43441}"/>
    <cellStyle name="Output 10 2 8" xfId="11099" xr:uid="{98A0E200-ACCA-4DED-86DA-B38BFD679915}"/>
    <cellStyle name="Output 10 2 9" xfId="11443" xr:uid="{28F3AC1B-645D-47F4-A710-8577A8F5FF84}"/>
    <cellStyle name="Output 10 3" xfId="7145" xr:uid="{2EB9AF8B-8EF7-4944-976D-1BEE09A72860}"/>
    <cellStyle name="Output 10 3 10" xfId="13135" xr:uid="{90D403EF-0688-48E8-9216-78E71C9FDE01}"/>
    <cellStyle name="Output 10 3 2" xfId="8785" xr:uid="{EC4102BC-7F3D-49CB-A77C-030D8314788F}"/>
    <cellStyle name="Output 10 3 2 2" xfId="13445" xr:uid="{389BBEF4-0C2A-4641-9FF4-1B12D77C378D}"/>
    <cellStyle name="Output 10 3 2 3" xfId="14451" xr:uid="{4980F90D-9C96-4A66-ADD8-9D40FD198047}"/>
    <cellStyle name="Output 10 3 2 4" xfId="15409" xr:uid="{24BBCC87-845D-4717-8D8A-58BB9DBC7703}"/>
    <cellStyle name="Output 10 3 2 5" xfId="16336" xr:uid="{0C212E24-A46B-41E6-B9E0-AD38393345FC}"/>
    <cellStyle name="Output 10 3 2 6" xfId="17207" xr:uid="{6B27EB66-8D22-414D-8A39-743C1880B74D}"/>
    <cellStyle name="Output 10 3 2 7" xfId="18054" xr:uid="{A256418F-C2CA-44AF-8AE9-7C1278B3C033}"/>
    <cellStyle name="Output 10 3 2 8" xfId="18821" xr:uid="{5CC8B400-E576-4750-8FA0-5CEF428D8E51}"/>
    <cellStyle name="Output 10 3 3" xfId="9648" xr:uid="{00B0B244-7BF8-4B2C-9F49-66041B3C0A2F}"/>
    <cellStyle name="Output 10 3 3 2" xfId="14052" xr:uid="{AE10C980-DA0B-4EFB-BADF-01A997F081FE}"/>
    <cellStyle name="Output 10 3 3 3" xfId="15012" xr:uid="{6234A0C5-3D95-48C4-AD62-C1C8C16A2581}"/>
    <cellStyle name="Output 10 3 3 4" xfId="15964" xr:uid="{9DCCDEEB-02A4-45D9-9FB6-D00A665D7951}"/>
    <cellStyle name="Output 10 3 3 5" xfId="16838" xr:uid="{5F6A88FE-FDFB-45D0-875C-B0DB8C59D0F7}"/>
    <cellStyle name="Output 10 3 3 6" xfId="17703" xr:uid="{FC0B3149-AC48-45DA-BE91-750C416913A2}"/>
    <cellStyle name="Output 10 3 3 7" xfId="18479" xr:uid="{50E76369-1941-42D0-9F95-21E2650BFFAE}"/>
    <cellStyle name="Output 10 3 3 8" xfId="19236" xr:uid="{23A7BBAE-9D87-491A-89C9-45A33B6809D8}"/>
    <cellStyle name="Output 10 3 4" xfId="12415" xr:uid="{E31E72A6-65CB-490A-987B-7F7DAF81F8FA}"/>
    <cellStyle name="Output 10 3 5" xfId="10461" xr:uid="{41952395-EEAD-42B9-91DB-01B2D5F38D6D}"/>
    <cellStyle name="Output 10 3 6" xfId="11701" xr:uid="{6FEFD991-76CB-4FE5-9891-3FBC44261885}"/>
    <cellStyle name="Output 10 3 7" xfId="11083" xr:uid="{DA52B74A-F31D-47FE-A47C-CC55BA01D962}"/>
    <cellStyle name="Output 10 3 8" xfId="12355" xr:uid="{84F8578D-144B-4F2D-8463-B6AC8B31329A}"/>
    <cellStyle name="Output 10 3 9" xfId="10515" xr:uid="{944EC28F-B0D7-4F99-B4CB-C514555C77F3}"/>
    <cellStyle name="Output 10 4" xfId="7987" xr:uid="{26BB28FB-6D2B-4805-A8E4-335C5B19EFCB}"/>
    <cellStyle name="Output 10 4 2" xfId="12956" xr:uid="{677032C4-66A2-4B92-BF02-7F51A7A2EC13}"/>
    <cellStyle name="Output 10 4 3" xfId="10032" xr:uid="{CBDEF1A4-6F90-4E2A-88CB-9BC23D34BA17}"/>
    <cellStyle name="Output 10 4 4" xfId="12690" xr:uid="{03F95A8D-9A37-4420-B187-14C38527B6BE}"/>
    <cellStyle name="Output 10 4 5" xfId="10229" xr:uid="{6A4D219C-D7B7-4AEB-9375-909ED13C6EEC}"/>
    <cellStyle name="Output 10 4 6" xfId="13418" xr:uid="{7296B586-C69B-4A92-9AC5-1A517521A2C4}"/>
    <cellStyle name="Output 10 4 7" xfId="14425" xr:uid="{B5C9ECCE-A222-4741-98E6-2DCD6C51D2E3}"/>
    <cellStyle name="Output 10 4 8" xfId="15383" xr:uid="{C7790288-E02C-4C8A-9697-9AABC31B1731}"/>
    <cellStyle name="Output 10 5" xfId="9420" xr:uid="{7A4F65F3-4C3E-4D12-9C7C-B92E6C2DCB6C}"/>
    <cellStyle name="Output 10 5 2" xfId="13824" xr:uid="{B5C45A2C-9506-449F-80ED-5367F6999B36}"/>
    <cellStyle name="Output 10 5 3" xfId="14784" xr:uid="{0AADCF39-290E-4DCD-B6A2-0C0D4E6D0A6F}"/>
    <cellStyle name="Output 10 5 4" xfId="15736" xr:uid="{14D207E1-8B6D-4E1A-B99B-D996641BFC14}"/>
    <cellStyle name="Output 10 5 5" xfId="16610" xr:uid="{139D7229-056C-448D-854F-5FB076E5A058}"/>
    <cellStyle name="Output 10 5 6" xfId="17475" xr:uid="{AA6803F4-7438-473C-B3F1-FD26A33D9E9F}"/>
    <cellStyle name="Output 10 5 7" xfId="18251" xr:uid="{1B50C5F0-792A-4383-B08C-40584245519E}"/>
    <cellStyle name="Output 10 5 8" xfId="19008" xr:uid="{6A5963A0-5A43-4803-8CBA-B25EBE24CEE1}"/>
    <cellStyle name="Output 10 6" xfId="11861" xr:uid="{5C0E6D05-47E6-403D-AE3D-22A5D6235DED}"/>
    <cellStyle name="Output 10 7" xfId="10950" xr:uid="{8E300905-7EB9-4E21-93B5-566A6D2753F3}"/>
    <cellStyle name="Output 10 8" xfId="11480" xr:uid="{746C69FF-665C-459C-888C-AAE5B3C3D39D}"/>
    <cellStyle name="Output 10 9" xfId="11248" xr:uid="{8D4F477B-48DC-4F58-BF12-CF4A7769AE92}"/>
    <cellStyle name="Output 11" xfId="6220" xr:uid="{7BACCB4F-4C41-47A9-9FE2-3119B154B8F7}"/>
    <cellStyle name="Output 11 10" xfId="11424" xr:uid="{A268F50B-6F5C-4B2A-AB0E-962FC1CD9FC2}"/>
    <cellStyle name="Output 11 11" xfId="11296" xr:uid="{C8F5D611-CFD7-4316-B8C0-E931CA31184F}"/>
    <cellStyle name="Output 11 12" xfId="12473" xr:uid="{1C708F62-9513-453F-A62D-64C060279502}"/>
    <cellStyle name="Output 11 2" xfId="6884" xr:uid="{0965E906-C37C-4AED-9931-5915C1CB9030}"/>
    <cellStyle name="Output 11 2 10" xfId="11184" xr:uid="{11882F91-0B3E-4E68-AF91-68F928094B3F}"/>
    <cellStyle name="Output 11 2 11" xfId="11428" xr:uid="{5FADD57F-0BE1-4DC6-B8BB-0DF569E735C8}"/>
    <cellStyle name="Output 11 2 2" xfId="7669" xr:uid="{4698764A-7C00-4795-BC85-89B9577D2B4A}"/>
    <cellStyle name="Output 11 2 2 10" xfId="14573" xr:uid="{CFEB83E4-1500-45A2-8538-734610B7B613}"/>
    <cellStyle name="Output 11 2 2 2" xfId="9309" xr:uid="{E80FCA6F-CC7A-4D90-8A24-A60224FE7D76}"/>
    <cellStyle name="Output 11 2 2 2 2" xfId="13743" xr:uid="{B2010561-1F58-48DA-8C94-90BA2405ED17}"/>
    <cellStyle name="Output 11 2 2 2 3" xfId="14705" xr:uid="{21B08C3F-70F1-4263-8B36-4595B40BC89A}"/>
    <cellStyle name="Output 11 2 2 2 4" xfId="15657" xr:uid="{6EB11F76-0078-44E1-91D4-220AC2699B13}"/>
    <cellStyle name="Output 11 2 2 2 5" xfId="16537" xr:uid="{CCFF9495-03BB-46B4-B11C-2EA65533D42E}"/>
    <cellStyle name="Output 11 2 2 2 6" xfId="17403" xr:uid="{7EBAA789-DB59-48B0-AB77-99C09E433E1B}"/>
    <cellStyle name="Output 11 2 2 2 7" xfId="18179" xr:uid="{BAC7861E-40D8-49DE-8196-C62E63ED6BD1}"/>
    <cellStyle name="Output 11 2 2 2 8" xfId="18936" xr:uid="{1B4BB98B-3BDF-4519-A9B2-BC7D4227648C}"/>
    <cellStyle name="Output 11 2 2 3" xfId="9763" xr:uid="{AA490014-2DF1-4B99-BDBD-793995EF2517}"/>
    <cellStyle name="Output 11 2 2 3 2" xfId="14167" xr:uid="{97A28922-A46A-4AD3-B951-0A1D8CCC68BE}"/>
    <cellStyle name="Output 11 2 2 3 3" xfId="15127" xr:uid="{DB5ABEFD-AC90-4EA7-93C7-A7B263588104}"/>
    <cellStyle name="Output 11 2 2 3 4" xfId="16079" xr:uid="{31A2D275-D836-4B03-9AA6-A51776B8E2E3}"/>
    <cellStyle name="Output 11 2 2 3 5" xfId="16953" xr:uid="{3B19F71C-DDCE-477B-944F-4A1DC4A75B7C}"/>
    <cellStyle name="Output 11 2 2 3 6" xfId="17818" xr:uid="{168924A7-C549-4B3C-8685-CFFFBD9BF2A1}"/>
    <cellStyle name="Output 11 2 2 3 7" xfId="18594" xr:uid="{6EC5A4A7-7E7F-40B5-ADFC-D6A7F24D98E1}"/>
    <cellStyle name="Output 11 2 2 3 8" xfId="19351" xr:uid="{098D6BFF-0C01-4C92-9B42-C6C78060A087}"/>
    <cellStyle name="Output 11 2 2 4" xfId="12727" xr:uid="{670DFEB9-E61B-4FE1-91BF-5F6B7EA623AF}"/>
    <cellStyle name="Output 11 2 2 5" xfId="12472" xr:uid="{95CADE7E-FA3B-4849-87F7-0EE77635050A}"/>
    <cellStyle name="Output 11 2 2 6" xfId="10405" xr:uid="{FFFAABE2-9B4D-481B-A262-B36E6742BA38}"/>
    <cellStyle name="Output 11 2 2 7" xfId="11727" xr:uid="{B6CFEA86-134B-4AF9-A642-BC25E98B9BD2}"/>
    <cellStyle name="Output 11 2 2 8" xfId="11057" xr:uid="{AAE10BCD-9046-4E4D-B276-B2A6DB7ED487}"/>
    <cellStyle name="Output 11 2 2 9" xfId="13585" xr:uid="{B9970366-E3E9-4EB8-8356-9685265D15CD}"/>
    <cellStyle name="Output 11 2 3" xfId="8524" xr:uid="{AE355707-8BFC-45A0-BBAC-715C18C63BA0}"/>
    <cellStyle name="Output 11 2 3 2" xfId="13264" xr:uid="{6EC11CAD-C73B-4ABB-A336-F65B7C0AB8BB}"/>
    <cellStyle name="Output 11 2 3 3" xfId="14284" xr:uid="{013CD1D4-0F7A-40EC-97B8-D68FFAD3F200}"/>
    <cellStyle name="Output 11 2 3 4" xfId="15244" xr:uid="{3C076889-107A-41FB-97B1-C9C00A926BFE}"/>
    <cellStyle name="Output 11 2 3 5" xfId="16193" xr:uid="{12D20423-2910-467D-9CAB-82425B821EE7}"/>
    <cellStyle name="Output 11 2 3 6" xfId="17066" xr:uid="{EDF219BC-7193-4B17-B61B-B92776ACCAF5}"/>
    <cellStyle name="Output 11 2 3 7" xfId="17931" xr:uid="{8BA2E281-46AC-4BA9-AB4F-02237290DB07}"/>
    <cellStyle name="Output 11 2 3 8" xfId="18707" xr:uid="{84B9F965-B1F5-4356-972A-A3BE346372FD}"/>
    <cellStyle name="Output 11 2 4" xfId="9534" xr:uid="{95DAA6D2-8D03-4955-81BA-AA0DF4167BB8}"/>
    <cellStyle name="Output 11 2 4 2" xfId="13938" xr:uid="{47121E1B-119B-4E79-83FB-C1663A86F45E}"/>
    <cellStyle name="Output 11 2 4 3" xfId="14898" xr:uid="{05D8127F-EDFB-413B-922E-3B4D803BCD07}"/>
    <cellStyle name="Output 11 2 4 4" xfId="15850" xr:uid="{5AF02D2C-A52D-4AD6-99AD-0CA279FBF855}"/>
    <cellStyle name="Output 11 2 4 5" xfId="16724" xr:uid="{2FCAFB97-2C48-4E08-85A8-1B72449FA5C2}"/>
    <cellStyle name="Output 11 2 4 6" xfId="17589" xr:uid="{D033F5A2-8ED4-44AB-BB64-4F3FB7DE8B20}"/>
    <cellStyle name="Output 11 2 4 7" xfId="18365" xr:uid="{B20BD002-B90A-4181-9126-B108C7061E55}"/>
    <cellStyle name="Output 11 2 4 8" xfId="19122" xr:uid="{9A7FD15F-7223-43CE-A284-8CB24FECAC57}"/>
    <cellStyle name="Output 11 2 5" xfId="12235" xr:uid="{8CA50C1A-124A-491C-8D9D-BDFBB3A914C7}"/>
    <cellStyle name="Output 11 2 6" xfId="10628" xr:uid="{46CE09C1-E87B-4BB2-825A-FBA80620B5F5}"/>
    <cellStyle name="Output 11 2 7" xfId="11950" xr:uid="{B91BD179-10AC-4174-AE12-22AB1EDA22BF}"/>
    <cellStyle name="Output 11 2 8" xfId="10867" xr:uid="{C543F6CD-4CE1-464B-889C-F0F708CA0555}"/>
    <cellStyle name="Output 11 2 9" xfId="11553" xr:uid="{74AAD41D-9D8D-468C-88CF-A27C44553DED}"/>
    <cellStyle name="Output 11 3" xfId="7146" xr:uid="{A79C1E66-9F01-4C23-AA35-AB077F5EF7DA}"/>
    <cellStyle name="Output 11 3 10" xfId="15354" xr:uid="{0514D174-2455-4397-A4A8-832573A7F784}"/>
    <cellStyle name="Output 11 3 2" xfId="8786" xr:uid="{B83FE463-702A-4322-8743-5273FC189D2F}"/>
    <cellStyle name="Output 11 3 2 2" xfId="13446" xr:uid="{5133AB51-AECD-417F-8B2E-ABC7B63C0D47}"/>
    <cellStyle name="Output 11 3 2 3" xfId="14452" xr:uid="{DD884F7C-36F2-46BA-BB0E-B2B9867E43FF}"/>
    <cellStyle name="Output 11 3 2 4" xfId="15410" xr:uid="{28E6ADD4-ABBF-4CD0-B8BC-5F115E1B53DA}"/>
    <cellStyle name="Output 11 3 2 5" xfId="16337" xr:uid="{7C52D1E8-7AC3-4892-964F-FCC701DC7DDC}"/>
    <cellStyle name="Output 11 3 2 6" xfId="17208" xr:uid="{26229CC1-A2B2-49ED-809B-CDA3EEEA896A}"/>
    <cellStyle name="Output 11 3 2 7" xfId="18055" xr:uid="{DDDBC746-81FD-4AB3-B806-CAB8863C4A8A}"/>
    <cellStyle name="Output 11 3 2 8" xfId="18822" xr:uid="{6D37C4C9-C217-410E-B225-C3ACD7432CC8}"/>
    <cellStyle name="Output 11 3 3" xfId="9649" xr:uid="{8EA4E793-3D57-4F3B-971A-DA44948F9C46}"/>
    <cellStyle name="Output 11 3 3 2" xfId="14053" xr:uid="{8F78CC8F-C3C9-4553-8FE7-3A5357471A63}"/>
    <cellStyle name="Output 11 3 3 3" xfId="15013" xr:uid="{4B6D9871-0372-4939-96FC-FA539A4A860D}"/>
    <cellStyle name="Output 11 3 3 4" xfId="15965" xr:uid="{41726D12-6523-4B74-9602-B72C071990CA}"/>
    <cellStyle name="Output 11 3 3 5" xfId="16839" xr:uid="{B06F9B78-9774-4109-A75B-ED1738700A9D}"/>
    <cellStyle name="Output 11 3 3 6" xfId="17704" xr:uid="{D94B29E0-F9EA-4978-B578-54190D0D5AD0}"/>
    <cellStyle name="Output 11 3 3 7" xfId="18480" xr:uid="{FE2FD822-289D-485E-84A8-AC7F8BDE10D5}"/>
    <cellStyle name="Output 11 3 3 8" xfId="19237" xr:uid="{7E54A9ED-68FE-46F5-8864-9F13F8CA27E1}"/>
    <cellStyle name="Output 11 3 4" xfId="12416" xr:uid="{747B4D66-0261-492E-8A6A-A9F1CE94EB34}"/>
    <cellStyle name="Output 11 3 5" xfId="10460" xr:uid="{1D25752E-AFA6-44DF-8A30-FDF44E704C55}"/>
    <cellStyle name="Output 11 3 6" xfId="11702" xr:uid="{0E79DB9D-215D-42D4-A953-1590B30CF0EA}"/>
    <cellStyle name="Output 11 3 7" xfId="11082" xr:uid="{3B479F9C-8974-4E0F-92BD-D8F3A40F7A07}"/>
    <cellStyle name="Output 11 3 8" xfId="13385" xr:uid="{663194D7-F37F-4E85-817B-4420176E405C}"/>
    <cellStyle name="Output 11 3 9" xfId="14396" xr:uid="{F06BBC0C-C6D5-4AC8-81E1-8D1C1AB453F6}"/>
    <cellStyle name="Output 11 4" xfId="7988" xr:uid="{56A80FC7-2FE9-4B27-9C14-EAC74B3E8D46}"/>
    <cellStyle name="Output 11 4 2" xfId="12957" xr:uid="{D069F57A-DA21-43ED-95B3-4A251AB9AB0B}"/>
    <cellStyle name="Output 11 4 3" xfId="10031" xr:uid="{89E5A235-222F-4E15-BA1B-7CAEBD70C55F}"/>
    <cellStyle name="Output 11 4 4" xfId="13711" xr:uid="{2174B9A9-751D-49D3-A3DC-1B90A2718F6B}"/>
    <cellStyle name="Output 11 4 5" xfId="14675" xr:uid="{F53C5796-E596-4D14-8D00-C7B723CE0FE9}"/>
    <cellStyle name="Output 11 4 6" xfId="15627" xr:uid="{57F2AF86-5B94-4D05-8C17-4DD29F49601C}"/>
    <cellStyle name="Output 11 4 7" xfId="16509" xr:uid="{37D066CA-75B1-49E7-8FA7-6C8238B9A23B}"/>
    <cellStyle name="Output 11 4 8" xfId="17377" xr:uid="{E7F0B4AD-675A-44A0-8E19-BF811A7C610D}"/>
    <cellStyle name="Output 11 5" xfId="9421" xr:uid="{4E06672D-72A6-412A-94E3-04F8939009ED}"/>
    <cellStyle name="Output 11 5 2" xfId="13825" xr:uid="{B09B4EEF-B837-419E-8EB9-394320947F8B}"/>
    <cellStyle name="Output 11 5 3" xfId="14785" xr:uid="{F124ABBC-40CB-44ED-855C-772E292CB633}"/>
    <cellStyle name="Output 11 5 4" xfId="15737" xr:uid="{C3469E13-FEE4-467B-90E7-522433FCB57D}"/>
    <cellStyle name="Output 11 5 5" xfId="16611" xr:uid="{99EFEAE9-F746-4732-A63E-5612DC99155A}"/>
    <cellStyle name="Output 11 5 6" xfId="17476" xr:uid="{901A804B-F90C-43C7-B679-7BB2C2124DB4}"/>
    <cellStyle name="Output 11 5 7" xfId="18252" xr:uid="{F0065597-43E8-41C4-B8F8-D060B5459D6A}"/>
    <cellStyle name="Output 11 5 8" xfId="19009" xr:uid="{1E51589F-8881-4693-A98C-EB38E53A9350}"/>
    <cellStyle name="Output 11 6" xfId="11862" xr:uid="{BEA18435-6EB6-472C-B5A7-8E63548D6821}"/>
    <cellStyle name="Output 11 7" xfId="10949" xr:uid="{E0BB6A09-F397-4DEE-AB98-53519414F449}"/>
    <cellStyle name="Output 11 8" xfId="11481" xr:uid="{38773E9D-1032-4959-AC66-60B74F063961}"/>
    <cellStyle name="Output 11 9" xfId="11247" xr:uid="{F3142E59-1A76-4732-8613-CCA1CDE88093}"/>
    <cellStyle name="Output 12" xfId="6221" xr:uid="{EDFF37C6-D44B-4187-AB2D-9B9DE7FF3DE3}"/>
    <cellStyle name="Output 12 10" xfId="12040" xr:uid="{11331E59-4E84-49C3-8CFF-6EAF06E57F07}"/>
    <cellStyle name="Output 12 11" xfId="10794" xr:uid="{8934E437-307A-4656-9B98-681582EB5D00}"/>
    <cellStyle name="Output 12 12" xfId="11622" xr:uid="{3EA6F1AB-08A2-4F07-9FF6-CD0DBB37BEE6}"/>
    <cellStyle name="Output 12 2" xfId="6885" xr:uid="{7DA9DF20-B347-4898-9A79-9E01DECBAA65}"/>
    <cellStyle name="Output 12 2 10" xfId="11040" xr:uid="{2A91C1C3-8B38-448C-860C-6CA377FDF425}"/>
    <cellStyle name="Output 12 2 11" xfId="11453" xr:uid="{2FE21DA1-EB6E-474A-82C7-A140F7F09B9B}"/>
    <cellStyle name="Output 12 2 2" xfId="7670" xr:uid="{2931FF5D-12F8-43E0-B3D1-D0BA59A7F31E}"/>
    <cellStyle name="Output 12 2 2 10" xfId="10339" xr:uid="{6B2F3EF6-CF59-43C5-91F1-B28ABCA34BBB}"/>
    <cellStyle name="Output 12 2 2 2" xfId="9310" xr:uid="{EDF2CA51-9FE6-441F-9982-8DAC3A6FC3B1}"/>
    <cellStyle name="Output 12 2 2 2 2" xfId="13744" xr:uid="{1A02DB9B-6189-4026-A823-68752B087CD8}"/>
    <cellStyle name="Output 12 2 2 2 3" xfId="14706" xr:uid="{3DB4D4B0-58DC-4178-A365-21CDEAA29D92}"/>
    <cellStyle name="Output 12 2 2 2 4" xfId="15658" xr:uid="{7666A174-5773-45C2-8F97-6C826EF3F721}"/>
    <cellStyle name="Output 12 2 2 2 5" xfId="16538" xr:uid="{B4F45147-5BAA-4D8E-BE9E-2C9A3C192C08}"/>
    <cellStyle name="Output 12 2 2 2 6" xfId="17404" xr:uid="{6B2BB8AF-94ED-44D1-B790-D31AB489CC39}"/>
    <cellStyle name="Output 12 2 2 2 7" xfId="18180" xr:uid="{F929C0F5-D797-48D4-A2F6-09938F206E61}"/>
    <cellStyle name="Output 12 2 2 2 8" xfId="18937" xr:uid="{52E7095A-FBE6-4884-8483-99A5D864B20E}"/>
    <cellStyle name="Output 12 2 2 3" xfId="9764" xr:uid="{F6F943AB-B2F3-44E1-B11E-D02CAF4E1D82}"/>
    <cellStyle name="Output 12 2 2 3 2" xfId="14168" xr:uid="{112A73D6-A682-4269-91D7-4D84352FFE47}"/>
    <cellStyle name="Output 12 2 2 3 3" xfId="15128" xr:uid="{D756EE23-6A7A-4F1F-A310-C758B914CC23}"/>
    <cellStyle name="Output 12 2 2 3 4" xfId="16080" xr:uid="{CC634DBE-8D41-4AA3-9856-328C3EC246A3}"/>
    <cellStyle name="Output 12 2 2 3 5" xfId="16954" xr:uid="{294A9DD0-53C9-4F5D-B8D1-6AFEC0FA6769}"/>
    <cellStyle name="Output 12 2 2 3 6" xfId="17819" xr:uid="{5BA5CFA8-9B1B-4935-945B-C3E1781369A8}"/>
    <cellStyle name="Output 12 2 2 3 7" xfId="18595" xr:uid="{4C996A6D-3ABA-469C-AD6E-6341B43EEA9A}"/>
    <cellStyle name="Output 12 2 2 3 8" xfId="19352" xr:uid="{0DFAEA8D-96C0-497A-BF79-57E908AEAB73}"/>
    <cellStyle name="Output 12 2 2 4" xfId="12728" xr:uid="{E367362C-17F1-4339-9EE5-AD120C7E7F12}"/>
    <cellStyle name="Output 12 2 2 5" xfId="12020" xr:uid="{51A4DCC4-8DAA-4BD8-A813-748ACB6F22B9}"/>
    <cellStyle name="Output 12 2 2 6" xfId="10811" xr:uid="{EA274270-0DAC-47D8-B62E-C0E2F26087B6}"/>
    <cellStyle name="Output 12 2 2 7" xfId="11607" xr:uid="{1279DB39-4420-416A-8CF9-498EDD1A03A3}"/>
    <cellStyle name="Output 12 2 2 8" xfId="11150" xr:uid="{750B236A-94A7-434F-BC9F-5584F132B44C}"/>
    <cellStyle name="Output 12 2 2 9" xfId="12547" xr:uid="{98884E31-0A1D-4758-ABA1-C156777DC8E6}"/>
    <cellStyle name="Output 12 2 3" xfId="8525" xr:uid="{ABD2542A-FD91-470D-B18C-E5462274D68A}"/>
    <cellStyle name="Output 12 2 3 2" xfId="13265" xr:uid="{A5898A61-AC36-4EDC-9515-DDE596419375}"/>
    <cellStyle name="Output 12 2 3 3" xfId="14285" xr:uid="{C6630904-E7C5-4CBD-B64F-494BFCBFA80A}"/>
    <cellStyle name="Output 12 2 3 4" xfId="15245" xr:uid="{C8B23805-225F-4141-98B7-B460F49C6F0E}"/>
    <cellStyle name="Output 12 2 3 5" xfId="16194" xr:uid="{4FF4C23C-F8A9-467C-8AF1-6B9388EBDA10}"/>
    <cellStyle name="Output 12 2 3 6" xfId="17067" xr:uid="{08B576C6-7585-4CFF-8FB5-DEB2A4892406}"/>
    <cellStyle name="Output 12 2 3 7" xfId="17932" xr:uid="{42E13896-1C7B-4164-B00D-7A11E3655B38}"/>
    <cellStyle name="Output 12 2 3 8" xfId="18708" xr:uid="{91480DC9-C391-4D4E-B414-0772C759208E}"/>
    <cellStyle name="Output 12 2 4" xfId="9535" xr:uid="{D9F606C2-E6AE-4FF6-876E-57F7CBD8E0EA}"/>
    <cellStyle name="Output 12 2 4 2" xfId="13939" xr:uid="{8EBC3ED7-91ED-4D19-83B2-CE53906FBD70}"/>
    <cellStyle name="Output 12 2 4 3" xfId="14899" xr:uid="{B520E608-84EC-4D65-963E-4521EA9E10CA}"/>
    <cellStyle name="Output 12 2 4 4" xfId="15851" xr:uid="{5769AA9B-A880-4BBC-8800-09760D3FC521}"/>
    <cellStyle name="Output 12 2 4 5" xfId="16725" xr:uid="{4FBC49DF-1DB3-466B-BC69-35E15291F592}"/>
    <cellStyle name="Output 12 2 4 6" xfId="17590" xr:uid="{AB810D95-3A10-403D-95D9-A25CB6859739}"/>
    <cellStyle name="Output 12 2 4 7" xfId="18366" xr:uid="{04F06F36-DF86-468A-A871-F3916ECF78F7}"/>
    <cellStyle name="Output 12 2 4 8" xfId="19123" xr:uid="{410C38D7-8DF1-4369-A95E-6D62CAA6F59C}"/>
    <cellStyle name="Output 12 2 5" xfId="12236" xr:uid="{B558DFC4-487B-4DEF-BDBC-19DB3236389E}"/>
    <cellStyle name="Output 12 2 6" xfId="10627" xr:uid="{4E228A9F-2298-438B-8B8C-D979929B2C49}"/>
    <cellStyle name="Output 12 2 7" xfId="12597" xr:uid="{2AA624A4-8949-45C4-986E-28E84E3E5259}"/>
    <cellStyle name="Output 12 2 8" xfId="10305" xr:uid="{7DC2364B-F46A-4939-9BC1-3BEAB4FBF25D}"/>
    <cellStyle name="Output 12 2 9" xfId="11755" xr:uid="{29394BC4-6570-4842-94FD-133C2B917C98}"/>
    <cellStyle name="Output 12 3" xfId="7147" xr:uid="{C1F2093D-DC34-4FC7-B022-5A7DF6EA831E}"/>
    <cellStyle name="Output 12 3 10" xfId="13568" xr:uid="{A062DE9F-C36E-4A79-AD6B-FFA297FE9442}"/>
    <cellStyle name="Output 12 3 2" xfId="8787" xr:uid="{E9289DE8-30C7-47E8-BA1E-D47EAB62AC59}"/>
    <cellStyle name="Output 12 3 2 2" xfId="13447" xr:uid="{96DA89E8-3E16-463C-92A3-48C67FFD2429}"/>
    <cellStyle name="Output 12 3 2 3" xfId="14453" xr:uid="{8E527E66-C94E-4A8A-A9AF-F7B5A0F268CF}"/>
    <cellStyle name="Output 12 3 2 4" xfId="15411" xr:uid="{60847C8B-5066-440E-97C6-4D817B9793D7}"/>
    <cellStyle name="Output 12 3 2 5" xfId="16338" xr:uid="{DD370329-F730-46AA-B951-3AFE8D5E3842}"/>
    <cellStyle name="Output 12 3 2 6" xfId="17209" xr:uid="{9873B1C5-F658-4C11-83E2-AB90C5B67E93}"/>
    <cellStyle name="Output 12 3 2 7" xfId="18056" xr:uid="{46E827AE-A00A-4B5B-B683-5D70AD77FBF0}"/>
    <cellStyle name="Output 12 3 2 8" xfId="18823" xr:uid="{46B4AA07-CEF2-4D90-A5D6-A1F45D0DABEF}"/>
    <cellStyle name="Output 12 3 3" xfId="9650" xr:uid="{B9EC3834-6203-46FA-8498-7FACB33C6DCC}"/>
    <cellStyle name="Output 12 3 3 2" xfId="14054" xr:uid="{C9292D1A-7026-42F4-A573-DE3AB5D7EC5E}"/>
    <cellStyle name="Output 12 3 3 3" xfId="15014" xr:uid="{A8D3A032-CF26-45AA-BF53-DD77775BE670}"/>
    <cellStyle name="Output 12 3 3 4" xfId="15966" xr:uid="{032BF1DE-D4E1-45FA-ABE6-6229286DF4F1}"/>
    <cellStyle name="Output 12 3 3 5" xfId="16840" xr:uid="{E7C38FCA-6E58-438F-8552-B15BC8EF7721}"/>
    <cellStyle name="Output 12 3 3 6" xfId="17705" xr:uid="{01110C0E-1C07-4355-A3F6-A250648074CB}"/>
    <cellStyle name="Output 12 3 3 7" xfId="18481" xr:uid="{FDF8E155-4085-4CCE-923E-243D53E48CF7}"/>
    <cellStyle name="Output 12 3 3 8" xfId="19238" xr:uid="{FBC7A7DF-CC27-436A-83DF-A9A635509E2E}"/>
    <cellStyle name="Output 12 3 4" xfId="12417" xr:uid="{3F2DC63B-F251-43DF-A06A-21F2B4A9D2C4}"/>
    <cellStyle name="Output 12 3 5" xfId="10459" xr:uid="{F52C52A1-51CE-4C14-AEF6-8869EBEFD3A0}"/>
    <cellStyle name="Output 12 3 6" xfId="11984" xr:uid="{0F1CDA71-5B5C-4076-B8FD-AA8FE1CE7451}"/>
    <cellStyle name="Output 12 3 7" xfId="10843" xr:uid="{71C00E05-E86E-4335-98D6-79AE2539E6C3}"/>
    <cellStyle name="Output 12 3 8" xfId="11577" xr:uid="{1FE10382-0179-48A6-AB6D-C2DCD0438892}"/>
    <cellStyle name="Output 12 3 9" xfId="11175" xr:uid="{7C1D4C04-8644-4562-8567-732C3ADCAF5B}"/>
    <cellStyle name="Output 12 4" xfId="7989" xr:uid="{646069E3-151E-4920-AC18-5EC227A38269}"/>
    <cellStyle name="Output 12 4 2" xfId="12958" xr:uid="{2F3CC00F-FD58-4A2F-80F4-698DDABB0C22}"/>
    <cellStyle name="Output 12 4 3" xfId="10030" xr:uid="{998CAE80-87B0-42C7-B920-BCF7537CA804}"/>
    <cellStyle name="Output 12 4 4" xfId="13186" xr:uid="{247896A6-A2BE-4E55-BC2A-BAE11C473B8C}"/>
    <cellStyle name="Output 12 4 5" xfId="9850" xr:uid="{A710F123-8905-4089-B49A-0E4E7DCCA35C}"/>
    <cellStyle name="Output 12 4 6" xfId="11892" xr:uid="{7B69B46D-3F07-4DE1-A260-EEBA0666BD06}"/>
    <cellStyle name="Output 12 4 7" xfId="10921" xr:uid="{7072C9F7-FB03-4F80-9CAF-B71FB33EFC0D}"/>
    <cellStyle name="Output 12 4 8" xfId="11508" xr:uid="{C60273B0-85B1-4337-8F08-0C9FB56AA132}"/>
    <cellStyle name="Output 12 5" xfId="9422" xr:uid="{EF3C74E7-474A-46AD-A31F-C37E0150E43A}"/>
    <cellStyle name="Output 12 5 2" xfId="13826" xr:uid="{9C2672D5-B9EB-45BA-9B3F-E7E5B46254DE}"/>
    <cellStyle name="Output 12 5 3" xfId="14786" xr:uid="{D14B3FE7-FC03-428D-A9EE-0D5458EF0417}"/>
    <cellStyle name="Output 12 5 4" xfId="15738" xr:uid="{06EEB031-0BD0-4676-9030-303A9D30207E}"/>
    <cellStyle name="Output 12 5 5" xfId="16612" xr:uid="{E20BB92B-597A-4A4F-9E61-0A81672ACDB3}"/>
    <cellStyle name="Output 12 5 6" xfId="17477" xr:uid="{BBA88A01-206D-4BFE-89AC-BF083ACAE5BB}"/>
    <cellStyle name="Output 12 5 7" xfId="18253" xr:uid="{802D5E91-193E-4BA0-805D-80E7BFAC3781}"/>
    <cellStyle name="Output 12 5 8" xfId="19010" xr:uid="{242CAECD-E01B-4644-B2D9-E8AA7C924FA1}"/>
    <cellStyle name="Output 12 6" xfId="11863" xr:uid="{C5B9FEB8-1C2A-43DC-99C8-4A8D80CC7C36}"/>
    <cellStyle name="Output 12 7" xfId="10948" xr:uid="{9776564F-BE46-4841-8ED4-2619E2D6F8A0}"/>
    <cellStyle name="Output 12 8" xfId="11482" xr:uid="{14A4A180-4F32-4278-AC22-D5CECDA79DE8}"/>
    <cellStyle name="Output 12 9" xfId="11246" xr:uid="{7EF1FC4D-C827-4F0B-85EF-894D5759F6F5}"/>
    <cellStyle name="Output 13" xfId="6222" xr:uid="{805094BF-D3B2-4EAB-9171-732C0F859317}"/>
    <cellStyle name="Output 13 10" xfId="12527" xr:uid="{7A682FD7-1A30-4851-B40D-48178DB23462}"/>
    <cellStyle name="Output 13 11" xfId="10354" xr:uid="{9C111DD5-9BB4-438F-AC2D-0CF7B6A91D8F}"/>
    <cellStyle name="Output 13 12" xfId="12119" xr:uid="{7FFF052F-2580-43A1-B28E-21FC46B8E9F8}"/>
    <cellStyle name="Output 13 2" xfId="6886" xr:uid="{A9BA31F8-FA13-469D-AC63-0999EB18E694}"/>
    <cellStyle name="Output 13 2 10" xfId="16449" xr:uid="{B2E18484-0002-4E6B-8507-FE480AB940B6}"/>
    <cellStyle name="Output 13 2 11" xfId="17320" xr:uid="{8D712A6D-261E-43F6-B6FF-517E3281626A}"/>
    <cellStyle name="Output 13 2 2" xfId="7671" xr:uid="{64245D5F-8B0A-4959-9A1C-3CFA43445CA4}"/>
    <cellStyle name="Output 13 2 2 10" xfId="15573" xr:uid="{A6431728-446C-448D-A5BB-637E8E1B7426}"/>
    <cellStyle name="Output 13 2 2 2" xfId="9311" xr:uid="{4D53BD8B-69C2-4510-90C7-9AE229DF743D}"/>
    <cellStyle name="Output 13 2 2 2 2" xfId="13745" xr:uid="{13752E42-3ECF-4B23-BB59-C803511BE348}"/>
    <cellStyle name="Output 13 2 2 2 3" xfId="14707" xr:uid="{D597A782-C1C1-48E2-80B1-8E71E577A116}"/>
    <cellStyle name="Output 13 2 2 2 4" xfId="15659" xr:uid="{5068F977-3A46-46B3-99EE-C89F25AB140A}"/>
    <cellStyle name="Output 13 2 2 2 5" xfId="16539" xr:uid="{B92BF76C-8018-4A8A-A909-C1A13A7E4542}"/>
    <cellStyle name="Output 13 2 2 2 6" xfId="17405" xr:uid="{C69288DD-8EE4-40D0-8CCF-FC75BD542FB7}"/>
    <cellStyle name="Output 13 2 2 2 7" xfId="18181" xr:uid="{D066C1BA-8342-4CFE-AB99-3298853936A4}"/>
    <cellStyle name="Output 13 2 2 2 8" xfId="18938" xr:uid="{695E24E9-03A4-4ECE-9651-3102B554E7E3}"/>
    <cellStyle name="Output 13 2 2 3" xfId="9765" xr:uid="{7B3A9139-AE80-4913-839F-FC94307A6252}"/>
    <cellStyle name="Output 13 2 2 3 2" xfId="14169" xr:uid="{5AE19E1A-541D-4BA0-B1A5-09ED58BB95BD}"/>
    <cellStyle name="Output 13 2 2 3 3" xfId="15129" xr:uid="{45CF95BF-07A3-4B1E-A3DC-82A31BC7E924}"/>
    <cellStyle name="Output 13 2 2 3 4" xfId="16081" xr:uid="{85FC8D01-3880-43B5-8F70-9D2010D2290F}"/>
    <cellStyle name="Output 13 2 2 3 5" xfId="16955" xr:uid="{AE53A676-7AC9-40AF-9226-6A16E8CD151C}"/>
    <cellStyle name="Output 13 2 2 3 6" xfId="17820" xr:uid="{DD2EAF23-7F8D-4149-BA7E-3A8D70C45A90}"/>
    <cellStyle name="Output 13 2 2 3 7" xfId="18596" xr:uid="{B32A8F29-C31E-467D-81C0-7397AB2E720F}"/>
    <cellStyle name="Output 13 2 2 3 8" xfId="19353" xr:uid="{CFC00D2E-3070-492A-B18E-3E159BB6E374}"/>
    <cellStyle name="Output 13 2 2 4" xfId="12729" xr:uid="{1D60F8FB-89BC-469E-AE2A-FF548DE742CE}"/>
    <cellStyle name="Output 13 2 2 5" xfId="10217" xr:uid="{9EDA0F36-D1C5-4DEA-A8A1-3E3F4013A807}"/>
    <cellStyle name="Output 13 2 2 6" xfId="12388" xr:uid="{A0C9B0DB-7F73-4C37-9222-AC225A61FE99}"/>
    <cellStyle name="Output 13 2 2 7" xfId="10487" xr:uid="{266952AB-5377-43BA-B14B-89267B3CCD46}"/>
    <cellStyle name="Output 13 2 2 8" xfId="13645" xr:uid="{B5B6E2CB-B5E4-43B5-83C0-474BC6827090}"/>
    <cellStyle name="Output 13 2 2 9" xfId="14621" xr:uid="{A26ABA74-4C9E-4EB1-BBA3-88A5792408F8}"/>
    <cellStyle name="Output 13 2 3" xfId="8526" xr:uid="{BFDD4B1A-3842-4E99-8862-7ACB26A3ACD8}"/>
    <cellStyle name="Output 13 2 3 2" xfId="13266" xr:uid="{A7C71BDA-CBE5-4181-9A0E-6EACB5B914E4}"/>
    <cellStyle name="Output 13 2 3 3" xfId="14286" xr:uid="{62D271EF-3D69-4E0F-A62B-BD41924B2FAB}"/>
    <cellStyle name="Output 13 2 3 4" xfId="15246" xr:uid="{ACBCB15A-8680-4E2A-9FBD-9A705CC78CA2}"/>
    <cellStyle name="Output 13 2 3 5" xfId="16195" xr:uid="{2B8759E9-DFEF-4872-82F0-A66EA2BFBA64}"/>
    <cellStyle name="Output 13 2 3 6" xfId="17068" xr:uid="{30DEF167-3DB6-42DD-80A6-4DF22ED2A034}"/>
    <cellStyle name="Output 13 2 3 7" xfId="17933" xr:uid="{AE7D4EF6-BC56-49AE-A291-787E7EBB9F5F}"/>
    <cellStyle name="Output 13 2 3 8" xfId="18709" xr:uid="{BFB92D43-C508-47F4-B39B-A1BD32C092BE}"/>
    <cellStyle name="Output 13 2 4" xfId="9536" xr:uid="{3C886E21-FE16-4E5A-8C97-9D75B434AB55}"/>
    <cellStyle name="Output 13 2 4 2" xfId="13940" xr:uid="{C59889DC-F01D-4AE6-8644-1D92E9EE49CA}"/>
    <cellStyle name="Output 13 2 4 3" xfId="14900" xr:uid="{27506096-9BE5-4B83-A69E-D8BCED365F07}"/>
    <cellStyle name="Output 13 2 4 4" xfId="15852" xr:uid="{4FE7737A-D30F-4152-8CDB-FD813C9EA056}"/>
    <cellStyle name="Output 13 2 4 5" xfId="16726" xr:uid="{C267A56F-48E1-4E89-868D-B79391BE8D48}"/>
    <cellStyle name="Output 13 2 4 6" xfId="17591" xr:uid="{BE27A3E1-776D-48E9-8A3D-A2B141E009D3}"/>
    <cellStyle name="Output 13 2 4 7" xfId="18367" xr:uid="{1F74D7D0-0873-4435-B3C2-01189BD647E1}"/>
    <cellStyle name="Output 13 2 4 8" xfId="19124" xr:uid="{3E8AEEEA-9374-420B-AB0B-F2DF1EF32EC9}"/>
    <cellStyle name="Output 13 2 5" xfId="12237" xr:uid="{1E7F79BF-5A9B-48F3-9F96-89E6D64407EE}"/>
    <cellStyle name="Output 13 2 6" xfId="10626" xr:uid="{0A462986-9F61-422A-9BAA-3E760F0B6E71}"/>
    <cellStyle name="Output 13 2 7" xfId="13619" xr:uid="{A74D554E-0EE0-482D-BD2A-6B3CFA37BBB4}"/>
    <cellStyle name="Output 13 2 8" xfId="14597" xr:uid="{11536232-359A-41B0-85E7-FF7FA9683662}"/>
    <cellStyle name="Output 13 2 9" xfId="15550" xr:uid="{38B39374-CB79-410C-AAB2-77801CFC13EC}"/>
    <cellStyle name="Output 13 3" xfId="7148" xr:uid="{70944D9A-0D89-4152-BA7C-64084F030118}"/>
    <cellStyle name="Output 13 3 10" xfId="12169" xr:uid="{91191536-D4D9-44C0-BA6C-873E53B7F6F0}"/>
    <cellStyle name="Output 13 3 2" xfId="8788" xr:uid="{541D2F0E-E121-431E-9265-6F21BCD4B385}"/>
    <cellStyle name="Output 13 3 2 2" xfId="13448" xr:uid="{D05157FC-602F-47FC-B9E9-F797157C348A}"/>
    <cellStyle name="Output 13 3 2 3" xfId="14454" xr:uid="{F37E168D-DC10-4CB4-9D5E-669E0DE3108A}"/>
    <cellStyle name="Output 13 3 2 4" xfId="15412" xr:uid="{6CBC730E-C3D7-4B1E-8CB8-A6840E4633C4}"/>
    <cellStyle name="Output 13 3 2 5" xfId="16339" xr:uid="{5B8D0F1A-2319-407F-8501-E9DB6E613CF4}"/>
    <cellStyle name="Output 13 3 2 6" xfId="17210" xr:uid="{6DDCEE73-C831-44FE-A473-4A65632F5B63}"/>
    <cellStyle name="Output 13 3 2 7" xfId="18057" xr:uid="{96C210B1-7DA0-4D63-9C6E-66527135D609}"/>
    <cellStyle name="Output 13 3 2 8" xfId="18824" xr:uid="{6A0EC500-BD36-4CEE-8092-9F5730006C96}"/>
    <cellStyle name="Output 13 3 3" xfId="9651" xr:uid="{5448FC2E-C671-44B6-80DC-04CBCD3739D5}"/>
    <cellStyle name="Output 13 3 3 2" xfId="14055" xr:uid="{61C57AB9-FA03-489E-8F7C-91FCCFD4CA5E}"/>
    <cellStyle name="Output 13 3 3 3" xfId="15015" xr:uid="{DC77DDAA-8CED-4410-A8F9-5151CE93E6B4}"/>
    <cellStyle name="Output 13 3 3 4" xfId="15967" xr:uid="{3ED97442-05E7-41A8-9332-6785E0F479BF}"/>
    <cellStyle name="Output 13 3 3 5" xfId="16841" xr:uid="{96E8F198-2FCC-4C87-B4D9-61675931ACCB}"/>
    <cellStyle name="Output 13 3 3 6" xfId="17706" xr:uid="{BF8E75B6-6CF2-48EC-A3F0-A9E9CC9029BD}"/>
    <cellStyle name="Output 13 3 3 7" xfId="18482" xr:uid="{E1CF1A4E-52EE-4133-89F2-00DCB20A162D}"/>
    <cellStyle name="Output 13 3 3 8" xfId="19239" xr:uid="{562030B8-0646-40BE-B2E4-605EB2871159}"/>
    <cellStyle name="Output 13 3 4" xfId="12418" xr:uid="{A8D00D6D-FF19-4571-9D59-C0F175E5CC40}"/>
    <cellStyle name="Output 13 3 5" xfId="10458" xr:uid="{8CA6C165-CDED-4186-8147-30D801961E5F}"/>
    <cellStyle name="Output 13 3 6" xfId="12629" xr:uid="{06D4F61C-3D66-4250-8E50-F125705CE958}"/>
    <cellStyle name="Output 13 3 7" xfId="10278" xr:uid="{4DBA603F-44E2-4855-AD11-E61363F455B0}"/>
    <cellStyle name="Output 13 3 8" xfId="13155" xr:uid="{9AA4209F-1E22-4D84-B1E8-F5A13D3916FF}"/>
    <cellStyle name="Output 13 3 9" xfId="9877" xr:uid="{D055D17F-63A2-46E5-A6AF-24BBD796FACD}"/>
    <cellStyle name="Output 13 4" xfId="7990" xr:uid="{4B391177-A1FB-4688-98AC-AFE4C3F07ED7}"/>
    <cellStyle name="Output 13 4 2" xfId="12959" xr:uid="{6FF511AD-92EE-4C26-BF32-BC36EDD711EE}"/>
    <cellStyle name="Output 13 4 3" xfId="10029" xr:uid="{B74F1A6A-4FA7-4CC4-8E84-435A70B6A736}"/>
    <cellStyle name="Output 13 4 4" xfId="12158" xr:uid="{DD6F9BBB-03A4-45A9-9C25-0DD5F56CBFA2}"/>
    <cellStyle name="Output 13 4 5" xfId="10700" xr:uid="{31E8479C-1611-4E89-A1F5-911B703F71A1}"/>
    <cellStyle name="Output 13 4 6" xfId="12909" xr:uid="{1A2EB717-7C75-4ABE-BCEF-A95ED204D529}"/>
    <cellStyle name="Output 13 4 7" xfId="10072" xr:uid="{B6332E5B-0660-435E-8A83-2B53D00522A9}"/>
    <cellStyle name="Output 13 4 8" xfId="12681" xr:uid="{5473D121-773F-4602-8116-F19A65533A78}"/>
    <cellStyle name="Output 13 5" xfId="9423" xr:uid="{FC24D548-3776-4876-945D-0F792EB56F22}"/>
    <cellStyle name="Output 13 5 2" xfId="13827" xr:uid="{E3DD2FAC-4B86-45E9-A44B-FC94298288C2}"/>
    <cellStyle name="Output 13 5 3" xfId="14787" xr:uid="{51FA198A-A404-4749-972E-123F1B205AD5}"/>
    <cellStyle name="Output 13 5 4" xfId="15739" xr:uid="{1A3D4FF6-0E6B-4517-BCC2-C2375C49A218}"/>
    <cellStyle name="Output 13 5 5" xfId="16613" xr:uid="{C9E80495-8C66-485E-BD57-B898EDB03F0D}"/>
    <cellStyle name="Output 13 5 6" xfId="17478" xr:uid="{EE3BFF63-A790-4267-91C8-4B926E2DAB2C}"/>
    <cellStyle name="Output 13 5 7" xfId="18254" xr:uid="{5AC6BF5D-DEEC-49CC-8DC7-E5AD122A75F5}"/>
    <cellStyle name="Output 13 5 8" xfId="19011" xr:uid="{F8FC37B7-85D9-424D-A493-0DA50462B212}"/>
    <cellStyle name="Output 13 6" xfId="11864" xr:uid="{4D0C0982-0390-4727-93C6-ED90632FDD12}"/>
    <cellStyle name="Output 13 7" xfId="10947" xr:uid="{39918B5F-52F7-481E-A676-39394F016840}"/>
    <cellStyle name="Output 13 8" xfId="11483" xr:uid="{BF5298CF-7381-438C-95DD-15A6ED7C79F3}"/>
    <cellStyle name="Output 13 9" xfId="11245" xr:uid="{9785A4E2-8241-4F53-9C3F-F6A580961857}"/>
    <cellStyle name="Output 14" xfId="6223" xr:uid="{B92E4418-9050-4B95-B160-7BCAAFE90BF1}"/>
    <cellStyle name="Output 14 10" xfId="13556" xr:uid="{52B95C03-9204-4B02-8D42-CB6CD6FCE056}"/>
    <cellStyle name="Output 14 11" xfId="14557" xr:uid="{DC2B77DD-064C-4F1B-AAE7-D9231F6ADA21}"/>
    <cellStyle name="Output 14 12" xfId="15515" xr:uid="{D43BB87D-0333-41E8-9039-8E654D734F43}"/>
    <cellStyle name="Output 14 2" xfId="6887" xr:uid="{DB204718-C50A-4215-AC9A-60AA1AAFC429}"/>
    <cellStyle name="Output 14 2 10" xfId="10978" xr:uid="{E8B319D8-4CD9-4454-B4BE-EE4341A6B1CA}"/>
    <cellStyle name="Output 14 2 11" xfId="12574" xr:uid="{FE3E7635-4AF1-4631-84D6-48E3C5A40394}"/>
    <cellStyle name="Output 14 2 2" xfId="7672" xr:uid="{EB9873DF-314C-47CD-A621-DCF661AECC5E}"/>
    <cellStyle name="Output 14 2 2 10" xfId="14577" xr:uid="{E626266E-2DB1-4FD6-BE4A-789294191E2C}"/>
    <cellStyle name="Output 14 2 2 2" xfId="9312" xr:uid="{A244DCE9-BA79-4ECA-89D6-E0713A3A36A1}"/>
    <cellStyle name="Output 14 2 2 2 2" xfId="13746" xr:uid="{390BDB77-3353-450D-BD95-7AE308B044B3}"/>
    <cellStyle name="Output 14 2 2 2 3" xfId="14708" xr:uid="{EEF28901-B0D8-479A-8087-0D9799F5180A}"/>
    <cellStyle name="Output 14 2 2 2 4" xfId="15660" xr:uid="{3EC9F41A-E880-4592-915E-16E79F2B8504}"/>
    <cellStyle name="Output 14 2 2 2 5" xfId="16540" xr:uid="{7AFE7A4D-93D3-4DAC-960A-8E7321EB77C3}"/>
    <cellStyle name="Output 14 2 2 2 6" xfId="17406" xr:uid="{93522C9B-279E-47E3-941D-7A2D3B3F2A14}"/>
    <cellStyle name="Output 14 2 2 2 7" xfId="18182" xr:uid="{3DC346C4-FE0D-4FB6-876E-020A3EAB7E61}"/>
    <cellStyle name="Output 14 2 2 2 8" xfId="18939" xr:uid="{0E2DFDB7-DF17-49BD-BD99-111479022CDE}"/>
    <cellStyle name="Output 14 2 2 3" xfId="9766" xr:uid="{B35A0DDB-97D4-4802-B369-B1C63246DC00}"/>
    <cellStyle name="Output 14 2 2 3 2" xfId="14170" xr:uid="{7E283117-370A-4C90-BF1F-0218D14DCAE2}"/>
    <cellStyle name="Output 14 2 2 3 3" xfId="15130" xr:uid="{6C017750-10E0-4669-8C68-D058F1993C96}"/>
    <cellStyle name="Output 14 2 2 3 4" xfId="16082" xr:uid="{11C43A0F-F8EF-4F26-8D59-FA0CF9D94E2A}"/>
    <cellStyle name="Output 14 2 2 3 5" xfId="16956" xr:uid="{97F76C12-5D9F-43BD-B9BA-C9BE58C08028}"/>
    <cellStyle name="Output 14 2 2 3 6" xfId="17821" xr:uid="{37A54DE7-DD76-4B90-ACC8-992130C3CE1D}"/>
    <cellStyle name="Output 14 2 2 3 7" xfId="18597" xr:uid="{DD3CFF62-3FD1-4BC6-B7FA-D393F146C0B7}"/>
    <cellStyle name="Output 14 2 2 3 8" xfId="19354" xr:uid="{EBE50ADE-5006-4A9F-8946-0F8CA390E6B7}"/>
    <cellStyle name="Output 14 2 2 4" xfId="12730" xr:uid="{091ECCC7-6E7B-405B-A1DE-EDF6CA9A3DA1}"/>
    <cellStyle name="Output 14 2 2 5" xfId="12819" xr:uid="{EC31CDD1-C562-4513-B353-60956094FC60}"/>
    <cellStyle name="Output 14 2 2 6" xfId="10153" xr:uid="{B3A878EF-8FA9-4159-98E8-FA5A7264C8D0}"/>
    <cellStyle name="Output 14 2 2 7" xfId="11792" xr:uid="{9352AD75-A5FB-4EC4-845F-E6A2D688F258}"/>
    <cellStyle name="Output 14 2 2 8" xfId="11010" xr:uid="{D5B88453-E0EB-4E84-81D5-8C0B28E68842}"/>
    <cellStyle name="Output 14 2 2 9" xfId="13595" xr:uid="{E0E9F532-415A-44FF-945A-49533D2A0298}"/>
    <cellStyle name="Output 14 2 3" xfId="8527" xr:uid="{C12411EA-9986-4102-A5F0-C54BE378D76F}"/>
    <cellStyle name="Output 14 2 3 2" xfId="13267" xr:uid="{724110CF-EE0F-4D5A-97A4-00AA6988A347}"/>
    <cellStyle name="Output 14 2 3 3" xfId="14287" xr:uid="{4553BE02-EA29-4D7A-B8CC-2D13DC884435}"/>
    <cellStyle name="Output 14 2 3 4" xfId="15247" xr:uid="{8EB06213-A401-4E00-8183-700ECEF8C799}"/>
    <cellStyle name="Output 14 2 3 5" xfId="16196" xr:uid="{8EDB4588-905E-45DE-B5D8-DE690D9B7A95}"/>
    <cellStyle name="Output 14 2 3 6" xfId="17069" xr:uid="{E59CFB3D-2BF8-4075-A297-614B379AC56D}"/>
    <cellStyle name="Output 14 2 3 7" xfId="17934" xr:uid="{195D8EDC-0463-4284-A4D1-5BC0B35AE74D}"/>
    <cellStyle name="Output 14 2 3 8" xfId="18710" xr:uid="{199ED1F8-07B9-4556-80E4-0EEE581AAE22}"/>
    <cellStyle name="Output 14 2 4" xfId="9537" xr:uid="{DF171FDA-7098-44A9-AE57-3AACCF347ED5}"/>
    <cellStyle name="Output 14 2 4 2" xfId="13941" xr:uid="{8746B97F-24CD-4860-89C8-53DC8855D973}"/>
    <cellStyle name="Output 14 2 4 3" xfId="14901" xr:uid="{C397EDBB-4A25-46C9-9E99-0B75B92D2FDF}"/>
    <cellStyle name="Output 14 2 4 4" xfId="15853" xr:uid="{EB19D2AC-9A9D-4A0A-855D-3C90D6867754}"/>
    <cellStyle name="Output 14 2 4 5" xfId="16727" xr:uid="{2A244883-8384-4C29-BCC6-6EF46792A186}"/>
    <cellStyle name="Output 14 2 4 6" xfId="17592" xr:uid="{969F75C8-E66C-4CBF-811D-10B527DAF9F1}"/>
    <cellStyle name="Output 14 2 4 7" xfId="18368" xr:uid="{B3FE21B5-E617-41A1-B432-CADBE02FCEA1}"/>
    <cellStyle name="Output 14 2 4 8" xfId="19125" xr:uid="{F983732F-9BCE-4620-BFFE-7E8B7670E91D}"/>
    <cellStyle name="Output 14 2 5" xfId="12238" xr:uid="{457B07AF-4145-42E2-B54F-F21ACB856BC6}"/>
    <cellStyle name="Output 14 2 6" xfId="10625" xr:uid="{D8466193-84C3-4847-B4CC-1DEC0F952037}"/>
    <cellStyle name="Output 14 2 7" xfId="13013" xr:uid="{40A8885E-D4C7-4DDB-ADFF-0F014D2C980E}"/>
    <cellStyle name="Output 14 2 8" xfId="9978" xr:uid="{908158B3-BCEF-4D60-A565-8BB200EF9193}"/>
    <cellStyle name="Output 14 2 9" xfId="11825" xr:uid="{3B777974-AB58-4000-B798-424679FA8A57}"/>
    <cellStyle name="Output 14 3" xfId="7149" xr:uid="{693AAF94-61E3-43E0-849E-EFA1880D8190}"/>
    <cellStyle name="Output 14 3 10" xfId="17341" xr:uid="{9E19EC5A-7C64-4F3B-895A-28AF5B311ABB}"/>
    <cellStyle name="Output 14 3 2" xfId="8789" xr:uid="{CA140741-CCD4-4096-B554-BAD0BA40E171}"/>
    <cellStyle name="Output 14 3 2 2" xfId="13449" xr:uid="{2CF946C5-1974-4588-8837-D8C84F9E8CAF}"/>
    <cellStyle name="Output 14 3 2 3" xfId="14455" xr:uid="{5852BD55-D1AD-4E95-AB67-1572432FFCE6}"/>
    <cellStyle name="Output 14 3 2 4" xfId="15413" xr:uid="{EBA1B045-301D-4B38-AECC-2E73685691A9}"/>
    <cellStyle name="Output 14 3 2 5" xfId="16340" xr:uid="{9F073170-309D-4C43-8E2D-AE3C7E1DB214}"/>
    <cellStyle name="Output 14 3 2 6" xfId="17211" xr:uid="{10E668E0-4426-485D-A28A-2EB252934DD6}"/>
    <cellStyle name="Output 14 3 2 7" xfId="18058" xr:uid="{60FCB9CC-0E07-473B-B8B3-6EEC9429D186}"/>
    <cellStyle name="Output 14 3 2 8" xfId="18825" xr:uid="{23F07438-2BD4-4845-B42E-17F7CDA2C26D}"/>
    <cellStyle name="Output 14 3 3" xfId="9652" xr:uid="{B18F2F8D-F286-43BB-819C-63D2D08F4282}"/>
    <cellStyle name="Output 14 3 3 2" xfId="14056" xr:uid="{31E153A8-4C5F-4232-A6D3-3D8344AF8CAD}"/>
    <cellStyle name="Output 14 3 3 3" xfId="15016" xr:uid="{A260E8B2-AA05-43E2-97DD-EAF7B32724FE}"/>
    <cellStyle name="Output 14 3 3 4" xfId="15968" xr:uid="{997E8A8D-A634-405D-8681-F9C3BB62C31F}"/>
    <cellStyle name="Output 14 3 3 5" xfId="16842" xr:uid="{92A24A99-D317-4A4D-84FE-4E4329372510}"/>
    <cellStyle name="Output 14 3 3 6" xfId="17707" xr:uid="{B00F1499-9485-44A0-BC36-D4988E188109}"/>
    <cellStyle name="Output 14 3 3 7" xfId="18483" xr:uid="{FBC91E2A-F98E-4421-B846-1742AF964A90}"/>
    <cellStyle name="Output 14 3 3 8" xfId="19240" xr:uid="{5661039B-39B4-45D3-81FB-189885671AF1}"/>
    <cellStyle name="Output 14 3 4" xfId="12419" xr:uid="{3E59C81F-7C29-4F6D-AF93-09B916AD1994}"/>
    <cellStyle name="Output 14 3 5" xfId="10457" xr:uid="{5CF188BC-B599-4AE6-AD40-DCBC46B85548}"/>
    <cellStyle name="Output 14 3 6" xfId="13649" xr:uid="{EE6A0633-B04A-4D4A-8F84-5C2B3820D8CA}"/>
    <cellStyle name="Output 14 3 7" xfId="14625" xr:uid="{F3FBA769-7B04-44A9-B514-C0A154E535D0}"/>
    <cellStyle name="Output 14 3 8" xfId="15577" xr:uid="{7A860C7A-7C3C-485B-BA32-E4E0243FAA57}"/>
    <cellStyle name="Output 14 3 9" xfId="16472" xr:uid="{ED9D3A55-888B-4E4B-A9B6-496DB97551FF}"/>
    <cellStyle name="Output 14 4" xfId="7991" xr:uid="{9BF12E26-BA3B-42A1-AAF1-9401C567FC74}"/>
    <cellStyle name="Output 14 4 2" xfId="12960" xr:uid="{E0E7F224-F58B-4A1B-B54C-3A1F709BAB1F}"/>
    <cellStyle name="Output 14 4 3" xfId="10028" xr:uid="{4A7E8F95-97EC-466C-8A99-56C05299610B}"/>
    <cellStyle name="Output 14 4 4" xfId="12691" xr:uid="{BFFAF384-DD59-4ED1-BB20-3E4DA70AD69C}"/>
    <cellStyle name="Output 14 4 5" xfId="10228" xr:uid="{80C8CB4E-3471-432E-B0A7-35184AD25680}"/>
    <cellStyle name="Output 14 4 6" xfId="12930" xr:uid="{2C38434B-BFD9-4BDF-B653-4707F90BF794}"/>
    <cellStyle name="Output 14 4 7" xfId="12013" xr:uid="{8C9C49B0-5BCC-4C0A-BAF3-6635A77BA5E5}"/>
    <cellStyle name="Output 14 4 8" xfId="10818" xr:uid="{8699D3A1-237A-4AFB-BFFD-DA06A662B1D6}"/>
    <cellStyle name="Output 14 5" xfId="9424" xr:uid="{B69C2914-85F0-400B-973D-DFD531E33349}"/>
    <cellStyle name="Output 14 5 2" xfId="13828" xr:uid="{A742C9BA-A06D-49DF-96E5-A13CB4A9A77B}"/>
    <cellStyle name="Output 14 5 3" xfId="14788" xr:uid="{E3CA9B0A-63C6-4EA6-A8F4-1A2665F8E13C}"/>
    <cellStyle name="Output 14 5 4" xfId="15740" xr:uid="{D672E3DC-A890-4ABB-8E77-08D188524E70}"/>
    <cellStyle name="Output 14 5 5" xfId="16614" xr:uid="{7041580A-2983-4A87-AFE6-61143A0B36DE}"/>
    <cellStyle name="Output 14 5 6" xfId="17479" xr:uid="{0A867A97-6A1C-469C-8059-E661853BCFBE}"/>
    <cellStyle name="Output 14 5 7" xfId="18255" xr:uid="{D32FBA78-288A-4D74-A180-2C3A0DE5CF3C}"/>
    <cellStyle name="Output 14 5 8" xfId="19012" xr:uid="{C7310C3A-51BF-4F30-9E6F-29A474DC19A7}"/>
    <cellStyle name="Output 14 6" xfId="11865" xr:uid="{46B422A8-56F6-427D-9874-93DA251D6E08}"/>
    <cellStyle name="Output 14 7" xfId="10946" xr:uid="{8B3FE073-A1FD-4DCB-9B1A-D99770A4527E}"/>
    <cellStyle name="Output 14 8" xfId="11484" xr:uid="{1740A305-6740-42FC-854D-6835116B46A9}"/>
    <cellStyle name="Output 14 9" xfId="11244" xr:uid="{85E537F6-1B9B-414B-BD1D-BDB99B9EA522}"/>
    <cellStyle name="Output 15" xfId="6224" xr:uid="{5FD9178C-4148-4595-83C5-54B28AA27806}"/>
    <cellStyle name="Output 15 10" xfId="13076" xr:uid="{F6389BEB-75BF-4DFE-A3FE-0CE820739E03}"/>
    <cellStyle name="Output 15 11" xfId="9931" xr:uid="{85A4CE03-A539-49F5-AAB4-1F745EFD0A20}"/>
    <cellStyle name="Output 15 12" xfId="11832" xr:uid="{36256D51-E0A9-46C6-8B44-41CC6CF6333B}"/>
    <cellStyle name="Output 15 2" xfId="6888" xr:uid="{78594C69-C853-4C1F-8A21-D67AA6265FD2}"/>
    <cellStyle name="Output 15 2 10" xfId="10849" xr:uid="{E0FA6078-8966-420B-9886-1ECCDCCE33A8}"/>
    <cellStyle name="Output 15 2 11" xfId="11571" xr:uid="{34D9D93A-FE8A-4335-A71F-B04E4223A95B}"/>
    <cellStyle name="Output 15 2 2" xfId="7673" xr:uid="{AA8AD69B-C30C-4FA2-8FCC-1E8D52490156}"/>
    <cellStyle name="Output 15 2 2 10" xfId="18008" xr:uid="{19375EB1-F568-4566-AC9F-354F169225E9}"/>
    <cellStyle name="Output 15 2 2 2" xfId="9313" xr:uid="{CA7954EC-0486-4905-A27E-D674A5CFA038}"/>
    <cellStyle name="Output 15 2 2 2 2" xfId="13747" xr:uid="{C42D20CB-73C7-462C-BA45-29FCC4399203}"/>
    <cellStyle name="Output 15 2 2 2 3" xfId="14709" xr:uid="{B0D59871-EE6E-4651-B720-2E664211D19F}"/>
    <cellStyle name="Output 15 2 2 2 4" xfId="15661" xr:uid="{36EF5DA3-AB9A-409A-AFD9-3EF2A8A5C9D0}"/>
    <cellStyle name="Output 15 2 2 2 5" xfId="16541" xr:uid="{E81922C7-71AF-432F-93B1-01BD5BBD8662}"/>
    <cellStyle name="Output 15 2 2 2 6" xfId="17407" xr:uid="{42577660-66AA-4FC7-904E-43D1FE04EFAB}"/>
    <cellStyle name="Output 15 2 2 2 7" xfId="18183" xr:uid="{A6ACBF82-EC7D-4FD8-895D-6BD9F8867962}"/>
    <cellStyle name="Output 15 2 2 2 8" xfId="18940" xr:uid="{7CBCE37A-E547-49E3-919B-07C099C461D4}"/>
    <cellStyle name="Output 15 2 2 3" xfId="9767" xr:uid="{20F40A8E-B1F2-4021-889A-D1CC66111BE2}"/>
    <cellStyle name="Output 15 2 2 3 2" xfId="14171" xr:uid="{2A4B0817-C1BE-4786-83ED-1B99DE517079}"/>
    <cellStyle name="Output 15 2 2 3 3" xfId="15131" xr:uid="{17A666B5-3DC9-4090-973D-8BA5E0AE21BE}"/>
    <cellStyle name="Output 15 2 2 3 4" xfId="16083" xr:uid="{39093BE6-356B-4907-888A-DE01BCE48DE6}"/>
    <cellStyle name="Output 15 2 2 3 5" xfId="16957" xr:uid="{10D96F5F-F1D2-4C0E-A176-E1E44D750E0A}"/>
    <cellStyle name="Output 15 2 2 3 6" xfId="17822" xr:uid="{05AE2455-91B3-4605-B7BA-DAFCE92EA0D1}"/>
    <cellStyle name="Output 15 2 2 3 7" xfId="18598" xr:uid="{A4162702-908F-461F-85AA-8960D843022C}"/>
    <cellStyle name="Output 15 2 2 3 8" xfId="19355" xr:uid="{5E6E081B-5B0D-4662-A931-141DFA0694D2}"/>
    <cellStyle name="Output 15 2 2 4" xfId="12731" xr:uid="{466DC138-36FD-4A59-90C9-BFED433553BA}"/>
    <cellStyle name="Output 15 2 2 5" xfId="13354" xr:uid="{4724E759-6987-4800-8C0F-4E6D50343907}"/>
    <cellStyle name="Output 15 2 2 6" xfId="14368" xr:uid="{100A9602-AAF7-4E35-AAA9-F72768427797}"/>
    <cellStyle name="Output 15 2 2 7" xfId="15326" xr:uid="{78731111-EBBE-4C29-833A-028AE425643D}"/>
    <cellStyle name="Output 15 2 2 8" xfId="16270" xr:uid="{9B175F72-4117-46AF-9C3D-EDD77D798495}"/>
    <cellStyle name="Output 15 2 2 9" xfId="17143" xr:uid="{6DD945EB-E73C-402B-BDD7-892403D28D5D}"/>
    <cellStyle name="Output 15 2 3" xfId="8528" xr:uid="{A8FAC75D-D089-4229-9BAE-C7E8FD1B0217}"/>
    <cellStyle name="Output 15 2 3 2" xfId="13268" xr:uid="{1AB61A8F-9620-4CA2-91B1-1C45DD0D921F}"/>
    <cellStyle name="Output 15 2 3 3" xfId="14288" xr:uid="{7222A767-DCF0-45CA-927B-F17F257944DC}"/>
    <cellStyle name="Output 15 2 3 4" xfId="15248" xr:uid="{412F5659-4FB2-4DBB-B770-2AB9A47081C5}"/>
    <cellStyle name="Output 15 2 3 5" xfId="16197" xr:uid="{4B4FD6C2-AC63-4261-861E-278A8EE3290B}"/>
    <cellStyle name="Output 15 2 3 6" xfId="17070" xr:uid="{E0DFDB11-F927-4A72-9F1D-09A317FC4433}"/>
    <cellStyle name="Output 15 2 3 7" xfId="17935" xr:uid="{E8BACAD7-F28B-4D78-8488-A6447CE7243E}"/>
    <cellStyle name="Output 15 2 3 8" xfId="18711" xr:uid="{C6506AF5-B737-4A2F-9902-88550B0B8470}"/>
    <cellStyle name="Output 15 2 4" xfId="9538" xr:uid="{BF468C93-5ECB-44C6-9CB3-9E380D4774F1}"/>
    <cellStyle name="Output 15 2 4 2" xfId="13942" xr:uid="{58850726-FAF3-4E15-A9CD-3678C5F7968D}"/>
    <cellStyle name="Output 15 2 4 3" xfId="14902" xr:uid="{5737D4FD-1551-4E25-954B-3775191B8B85}"/>
    <cellStyle name="Output 15 2 4 4" xfId="15854" xr:uid="{2E0B9F90-E3C5-46FB-96E5-94FA8B1CC4A1}"/>
    <cellStyle name="Output 15 2 4 5" xfId="16728" xr:uid="{4CD28AAC-D82A-412C-A371-128186F3E14E}"/>
    <cellStyle name="Output 15 2 4 6" xfId="17593" xr:uid="{FE9D8737-C2B4-4857-8012-4E18406D2E94}"/>
    <cellStyle name="Output 15 2 4 7" xfId="18369" xr:uid="{035AF47B-12B0-484A-A9E5-8E716A53C127}"/>
    <cellStyle name="Output 15 2 4 8" xfId="19126" xr:uid="{047FFF6D-A7E8-4B75-BE93-F42FDBF4C852}"/>
    <cellStyle name="Output 15 2 5" xfId="12239" xr:uid="{A7D4A7D1-FB72-4613-BA53-572144C88D82}"/>
    <cellStyle name="Output 15 2 6" xfId="10624" xr:uid="{D65C18C6-DA84-4565-B4E1-A0A784D6C4E7}"/>
    <cellStyle name="Output 15 2 7" xfId="12372" xr:uid="{8AA3201D-368A-46C1-BA26-D34D06E75DEE}"/>
    <cellStyle name="Output 15 2 8" xfId="10501" xr:uid="{6077D7CA-25B4-4808-974D-79497551EA87}"/>
    <cellStyle name="Output 15 2 9" xfId="11977" xr:uid="{9538D168-DC6E-48BA-8252-8179360ECF58}"/>
    <cellStyle name="Output 15 3" xfId="7150" xr:uid="{9C72498A-650E-47CB-BBC6-DE650CC0976A}"/>
    <cellStyle name="Output 15 3 10" xfId="11973" xr:uid="{AFDBC1B6-4834-4A9D-8889-52EC21293207}"/>
    <cellStyle name="Output 15 3 2" xfId="8790" xr:uid="{C6CE2E7A-22DC-4AB1-B182-308841F9DB56}"/>
    <cellStyle name="Output 15 3 2 2" xfId="13450" xr:uid="{E43163A4-BAD2-45DE-A4B7-8FE5C13D1DCB}"/>
    <cellStyle name="Output 15 3 2 3" xfId="14456" xr:uid="{F94A6A11-C7F9-4C50-B99E-F61CF5C88307}"/>
    <cellStyle name="Output 15 3 2 4" xfId="15414" xr:uid="{31AFC490-92CF-445A-9B2D-231D37CC7A53}"/>
    <cellStyle name="Output 15 3 2 5" xfId="16341" xr:uid="{B2D6B4E5-2D95-4BB9-84DA-13DB61A107A9}"/>
    <cellStyle name="Output 15 3 2 6" xfId="17212" xr:uid="{23B70451-17C6-42EB-9D6B-8BDAB6210805}"/>
    <cellStyle name="Output 15 3 2 7" xfId="18059" xr:uid="{15B5481C-A74A-49F1-8BA4-59D7119C6951}"/>
    <cellStyle name="Output 15 3 2 8" xfId="18826" xr:uid="{721A29BA-19AA-4CCD-8A82-2F4A50789FA8}"/>
    <cellStyle name="Output 15 3 3" xfId="9653" xr:uid="{BD2498ED-A643-4A6E-9189-7560727C1FEB}"/>
    <cellStyle name="Output 15 3 3 2" xfId="14057" xr:uid="{7D51AAF7-629B-4DC9-9C7D-B0546219C5E8}"/>
    <cellStyle name="Output 15 3 3 3" xfId="15017" xr:uid="{D9FEB217-9B55-4F4F-8D3E-99F5EF01172D}"/>
    <cellStyle name="Output 15 3 3 4" xfId="15969" xr:uid="{647148DE-11FA-4485-B88A-E08608CE67CD}"/>
    <cellStyle name="Output 15 3 3 5" xfId="16843" xr:uid="{50413F35-BE1B-429E-A0F4-88E2829C27B5}"/>
    <cellStyle name="Output 15 3 3 6" xfId="17708" xr:uid="{0EA92654-38EA-4F93-8B41-7944DDCA4E22}"/>
    <cellStyle name="Output 15 3 3 7" xfId="18484" xr:uid="{08DF1FB7-7E1C-4AB9-B195-50FA69508D44}"/>
    <cellStyle name="Output 15 3 3 8" xfId="19241" xr:uid="{E2C8B563-B614-42CE-BE64-2AE8FA8199AF}"/>
    <cellStyle name="Output 15 3 4" xfId="12420" xr:uid="{7C6B07D9-AA6B-4272-8FB2-E770FB51062D}"/>
    <cellStyle name="Output 15 3 5" xfId="10456" xr:uid="{9B910A61-75A0-449D-9972-494DC9186039}"/>
    <cellStyle name="Output 15 3 6" xfId="13041" xr:uid="{71F94694-3F12-4A70-AF62-8353BB1BFC68}"/>
    <cellStyle name="Output 15 3 7" xfId="9959" xr:uid="{C9C1ED70-4456-4F3A-8EC1-0A7785843BF5}"/>
    <cellStyle name="Output 15 3 8" xfId="12161" xr:uid="{F40BD4DA-D9C3-4962-B472-DE5BA42DC6F4}"/>
    <cellStyle name="Output 15 3 9" xfId="10697" xr:uid="{964E1765-9276-4F7E-98FB-1E3D74990E8A}"/>
    <cellStyle name="Output 15 4" xfId="7992" xr:uid="{86FD66E2-AA1C-4E7F-AEB8-AEFE87F112AA}"/>
    <cellStyle name="Output 15 4 2" xfId="12961" xr:uid="{3FE420D9-8DA0-4A0A-AE2C-1649B3947EFF}"/>
    <cellStyle name="Output 15 4 3" xfId="10027" xr:uid="{8E50059D-F5E3-4D0A-87F0-3F6742467E84}"/>
    <cellStyle name="Output 15 4 4" xfId="13712" xr:uid="{925256AD-AA16-4C3F-BCFB-C561E4B7890D}"/>
    <cellStyle name="Output 15 4 5" xfId="14676" xr:uid="{C8AFA172-E361-4984-A460-D85188088C2E}"/>
    <cellStyle name="Output 15 4 6" xfId="15628" xr:uid="{D1D5F22C-FE39-46C5-AB25-F606337D7692}"/>
    <cellStyle name="Output 15 4 7" xfId="16510" xr:uid="{42560106-1E82-47E7-9634-E62B46AA867E}"/>
    <cellStyle name="Output 15 4 8" xfId="17378" xr:uid="{39BC00A3-1BD4-4C64-84C3-4501EF3A1893}"/>
    <cellStyle name="Output 15 5" xfId="9425" xr:uid="{C1066E37-06A4-42B1-9DD5-18143519211D}"/>
    <cellStyle name="Output 15 5 2" xfId="13829" xr:uid="{D16798CA-A9EB-42C4-866C-C748899D6F0C}"/>
    <cellStyle name="Output 15 5 3" xfId="14789" xr:uid="{A133A6AB-A306-4FE5-B1AB-694C5DADB308}"/>
    <cellStyle name="Output 15 5 4" xfId="15741" xr:uid="{8A12AB4E-3C40-4363-82E5-58CC49A48BDC}"/>
    <cellStyle name="Output 15 5 5" xfId="16615" xr:uid="{04FE1D15-451E-442F-8072-58B12441924B}"/>
    <cellStyle name="Output 15 5 6" xfId="17480" xr:uid="{2008EAC2-D134-4833-BBE8-6BFF36259BED}"/>
    <cellStyle name="Output 15 5 7" xfId="18256" xr:uid="{63A5A307-D787-4DF0-BFA1-3567264531C4}"/>
    <cellStyle name="Output 15 5 8" xfId="19013" xr:uid="{705176B9-7FBB-4C48-AAD1-B9318F2698D6}"/>
    <cellStyle name="Output 15 6" xfId="11866" xr:uid="{47556F39-128E-4737-AD3E-C7A5606636E5}"/>
    <cellStyle name="Output 15 7" xfId="10945" xr:uid="{E0B8429F-5A63-43AC-A3C6-025B9C63FB85}"/>
    <cellStyle name="Output 15 8" xfId="11485" xr:uid="{B0C6EE4C-0EEB-490E-AEE5-01E299B05D28}"/>
    <cellStyle name="Output 15 9" xfId="11243" xr:uid="{DFEF37BE-0BF5-494E-9C8E-9863075A7810}"/>
    <cellStyle name="Output 16" xfId="6225" xr:uid="{2C8359C7-39EB-488C-AD79-0BAE29517834}"/>
    <cellStyle name="Output 16 10" xfId="11957" xr:uid="{BF3BE535-DB05-4462-A8BF-98D6BD7236FC}"/>
    <cellStyle name="Output 16 11" xfId="10863" xr:uid="{9D4F7BA5-73D1-4084-9F2C-3FBCD35B9EAD}"/>
    <cellStyle name="Output 16 12" xfId="11557" xr:uid="{6F93A200-D27C-4F72-AAFF-151AB679A1B4}"/>
    <cellStyle name="Output 16 2" xfId="6889" xr:uid="{7836EC9C-6E54-4F8C-BECC-20A3725EB0D0}"/>
    <cellStyle name="Output 16 2 10" xfId="16301" xr:uid="{A305FB31-AB1A-4E61-B227-64CFCA6DF939}"/>
    <cellStyle name="Output 16 2 11" xfId="17173" xr:uid="{02BF55C6-35AA-49BB-8C67-DC4F427C2254}"/>
    <cellStyle name="Output 16 2 2" xfId="7674" xr:uid="{D9780471-5CA1-4A2E-BE42-4744EF713270}"/>
    <cellStyle name="Output 16 2 2 10" xfId="9954" xr:uid="{95835041-8510-4F42-932A-59D9CD7ABDA0}"/>
    <cellStyle name="Output 16 2 2 2" xfId="9314" xr:uid="{5434393F-1817-46E6-BC29-508922547937}"/>
    <cellStyle name="Output 16 2 2 2 2" xfId="13748" xr:uid="{956B67C9-A8EB-4F9F-8C95-DA4415532D0E}"/>
    <cellStyle name="Output 16 2 2 2 3" xfId="14710" xr:uid="{A144F669-EAD4-4647-9AFC-F9BECE0185A0}"/>
    <cellStyle name="Output 16 2 2 2 4" xfId="15662" xr:uid="{3323695A-671E-487C-87DD-A755E0053D9B}"/>
    <cellStyle name="Output 16 2 2 2 5" xfId="16542" xr:uid="{7C1C1D58-4457-428F-963E-455DB97DF67B}"/>
    <cellStyle name="Output 16 2 2 2 6" xfId="17408" xr:uid="{D5CC977A-0F6B-4A74-9DC0-E634FD16D86E}"/>
    <cellStyle name="Output 16 2 2 2 7" xfId="18184" xr:uid="{F5D6EC9C-A194-4723-9EDD-007593C5B927}"/>
    <cellStyle name="Output 16 2 2 2 8" xfId="18941" xr:uid="{C987C14F-728F-48FF-867A-7046A03B5421}"/>
    <cellStyle name="Output 16 2 2 3" xfId="9768" xr:uid="{BEA70454-5445-4562-BFE2-DD82B5C23B2E}"/>
    <cellStyle name="Output 16 2 2 3 2" xfId="14172" xr:uid="{0888901F-14EB-471A-90E8-F50AF1BD8320}"/>
    <cellStyle name="Output 16 2 2 3 3" xfId="15132" xr:uid="{5AABCD9A-97A5-4C8B-8ACA-FAF1C294DD41}"/>
    <cellStyle name="Output 16 2 2 3 4" xfId="16084" xr:uid="{7F992511-49A5-47BA-966B-0B7A6546EF58}"/>
    <cellStyle name="Output 16 2 2 3 5" xfId="16958" xr:uid="{498B800C-C566-43CC-88D2-4897B49E9533}"/>
    <cellStyle name="Output 16 2 2 3 6" xfId="17823" xr:uid="{8038CBE5-E96A-4ACE-9BA9-112F57502E19}"/>
    <cellStyle name="Output 16 2 2 3 7" xfId="18599" xr:uid="{92C06BE1-4EE7-46F4-BF96-BDF7D5315884}"/>
    <cellStyle name="Output 16 2 2 3 8" xfId="19356" xr:uid="{9486D22A-06A3-4156-B7BC-625ECCC4EF95}"/>
    <cellStyle name="Output 16 2 2 4" xfId="12732" xr:uid="{60A2B7C7-6734-48A7-98A9-6BBEC9E80593}"/>
    <cellStyle name="Output 16 2 2 5" xfId="12325" xr:uid="{65C21675-034F-4153-B0DF-0E6A991C41DC}"/>
    <cellStyle name="Output 16 2 2 6" xfId="10543" xr:uid="{62B41FB9-BF8F-43ED-8B5A-A7150DA44DB5}"/>
    <cellStyle name="Output 16 2 2 7" xfId="12613" xr:uid="{729D3769-918A-4930-9B5E-EBE263645999}"/>
    <cellStyle name="Output 16 2 2 8" xfId="10290" xr:uid="{2A076494-73A0-432B-B715-455651B1D5E9}"/>
    <cellStyle name="Output 16 2 2 9" xfId="13046" xr:uid="{088CC186-DAA8-4F74-9AB7-F5CDB5C30F19}"/>
    <cellStyle name="Output 16 2 3" xfId="8529" xr:uid="{102414E7-66A7-4625-B1C6-8732AA8E7BDC}"/>
    <cellStyle name="Output 16 2 3 2" xfId="13269" xr:uid="{0DA0333F-D4DC-462B-8B9E-3CABE49B9BBE}"/>
    <cellStyle name="Output 16 2 3 3" xfId="14289" xr:uid="{BD248D3A-EC85-4817-AF92-19DD42210B6F}"/>
    <cellStyle name="Output 16 2 3 4" xfId="15249" xr:uid="{6992B0ED-68DC-40B6-93F6-2D4A5E2465AF}"/>
    <cellStyle name="Output 16 2 3 5" xfId="16198" xr:uid="{5B875F99-37C8-4C54-A2C2-BE9687C1565A}"/>
    <cellStyle name="Output 16 2 3 6" xfId="17071" xr:uid="{B9F4AF35-434F-4B5A-95E5-9E697C5E7929}"/>
    <cellStyle name="Output 16 2 3 7" xfId="17936" xr:uid="{B86F4D9E-C799-4D04-8752-F119E183E1DC}"/>
    <cellStyle name="Output 16 2 3 8" xfId="18712" xr:uid="{BC3FA44F-217C-406C-BDFA-D25B064E7BEE}"/>
    <cellStyle name="Output 16 2 4" xfId="9539" xr:uid="{FC1CC6D1-B068-41BA-A6F9-650D69046CF6}"/>
    <cellStyle name="Output 16 2 4 2" xfId="13943" xr:uid="{1C4822AB-5DD5-4586-8B83-0621F69FA403}"/>
    <cellStyle name="Output 16 2 4 3" xfId="14903" xr:uid="{2372CAAC-2E6E-47B2-88C2-70ACB553A4C8}"/>
    <cellStyle name="Output 16 2 4 4" xfId="15855" xr:uid="{AF5DE1A2-707B-4625-9774-62A95553EF93}"/>
    <cellStyle name="Output 16 2 4 5" xfId="16729" xr:uid="{3D224492-D2F2-4D09-82B5-3E2B2AE1ADC7}"/>
    <cellStyle name="Output 16 2 4 6" xfId="17594" xr:uid="{D746A34B-B87D-45C9-97B6-5500F57A2274}"/>
    <cellStyle name="Output 16 2 4 7" xfId="18370" xr:uid="{1FE8DE9B-FAC0-4A91-B677-AF2CD083DDBE}"/>
    <cellStyle name="Output 16 2 4 8" xfId="19127" xr:uid="{A3221410-5B59-423F-9460-479BDB29C87C}"/>
    <cellStyle name="Output 16 2 5" xfId="12240" xr:uid="{2329A446-2AC1-4BB4-B658-0AE628DE71B8}"/>
    <cellStyle name="Output 16 2 6" xfId="10623" xr:uid="{0380CD95-AA5F-40E3-88A0-474D21A89C12}"/>
    <cellStyle name="Output 16 2 7" xfId="13403" xr:uid="{4F0A64B9-11EE-4C76-991B-32854D1A038F}"/>
    <cellStyle name="Output 16 2 8" xfId="14412" xr:uid="{24CA298A-801C-4656-96A0-66A40D144CB8}"/>
    <cellStyle name="Output 16 2 9" xfId="15370" xr:uid="{B8F9011B-1FF7-4B0C-B162-47A2291E939D}"/>
    <cellStyle name="Output 16 3" xfId="7151" xr:uid="{8FFF8DC5-6593-45A3-BBF0-441D2085F2A8}"/>
    <cellStyle name="Output 16 3 10" xfId="13090" xr:uid="{756E5D58-8C23-4506-B8CC-D3D65F0208BF}"/>
    <cellStyle name="Output 16 3 2" xfId="8791" xr:uid="{F7002AFE-9220-4BB7-B35C-B84BFB53564A}"/>
    <cellStyle name="Output 16 3 2 2" xfId="13451" xr:uid="{7B9C69CB-1568-44E7-8D45-F24FF1484816}"/>
    <cellStyle name="Output 16 3 2 3" xfId="14457" xr:uid="{5846C687-4DE2-47B0-9410-5B519A5DBC97}"/>
    <cellStyle name="Output 16 3 2 4" xfId="15415" xr:uid="{44FB6896-6827-4BD7-8EF4-906863DE45AE}"/>
    <cellStyle name="Output 16 3 2 5" xfId="16342" xr:uid="{B4650C16-27C4-4568-AC06-FC3D5331426A}"/>
    <cellStyle name="Output 16 3 2 6" xfId="17213" xr:uid="{70C4DCB7-EE5B-485D-9FA8-DD3DDA2473B6}"/>
    <cellStyle name="Output 16 3 2 7" xfId="18060" xr:uid="{F92452E9-8CC8-44C1-84FA-70CD9DB4A974}"/>
    <cellStyle name="Output 16 3 2 8" xfId="18827" xr:uid="{850D63A3-9408-487F-BABD-839FC8B7540F}"/>
    <cellStyle name="Output 16 3 3" xfId="9654" xr:uid="{36DD6912-FFA9-48EB-9CFC-758539207D57}"/>
    <cellStyle name="Output 16 3 3 2" xfId="14058" xr:uid="{2F8E9E74-A100-4ADB-8147-85108078ACCA}"/>
    <cellStyle name="Output 16 3 3 3" xfId="15018" xr:uid="{B3F37E69-EDE8-44AB-AC3F-56AE293D7DCB}"/>
    <cellStyle name="Output 16 3 3 4" xfId="15970" xr:uid="{288CA812-BD53-4302-9824-DAC463A7BA7A}"/>
    <cellStyle name="Output 16 3 3 5" xfId="16844" xr:uid="{4CBA2C8D-0E81-4B67-BC69-766EFF7B3ECB}"/>
    <cellStyle name="Output 16 3 3 6" xfId="17709" xr:uid="{CB09584E-E216-40B1-A791-5866A1E4A08C}"/>
    <cellStyle name="Output 16 3 3 7" xfId="18485" xr:uid="{66B625DA-F8B3-4E21-830C-364EBDF9D614}"/>
    <cellStyle name="Output 16 3 3 8" xfId="19242" xr:uid="{F2B9B6F9-6D2C-48A7-B63D-ECE1B15EB317}"/>
    <cellStyle name="Output 16 3 4" xfId="12421" xr:uid="{5D4ADBE7-BCA5-4AA3-95C2-63E252129F39}"/>
    <cellStyle name="Output 16 3 5" xfId="10455" xr:uid="{BE91293A-F99F-4C17-A3B6-C2C6C3D350E0}"/>
    <cellStyle name="Output 16 3 6" xfId="12377" xr:uid="{59ECA5F0-2401-4009-BFC8-1FABCDFB8288}"/>
    <cellStyle name="Output 16 3 7" xfId="10496" xr:uid="{D42781CB-37A9-4AAE-9610-79D57DF5B13D}"/>
    <cellStyle name="Output 16 3 8" xfId="11694" xr:uid="{8270B0D5-0BC8-4678-8CC9-2DCAF9F3562C}"/>
    <cellStyle name="Output 16 3 9" xfId="11089" xr:uid="{B9949F68-AB2F-4F20-9F21-55EF291396C0}"/>
    <cellStyle name="Output 16 4" xfId="7993" xr:uid="{5B7ADD57-0C9C-4DEA-B5DC-599FAF99008D}"/>
    <cellStyle name="Output 16 4 2" xfId="12962" xr:uid="{3FD124B1-8156-49C4-85F4-E6EAEC3460C9}"/>
    <cellStyle name="Output 16 4 3" xfId="10026" xr:uid="{EF7584F4-7FEA-425F-BF3D-815502A81015}"/>
    <cellStyle name="Output 16 4 4" xfId="13187" xr:uid="{21D96EB2-C947-4D68-BDA7-06A52734BD2B}"/>
    <cellStyle name="Output 16 4 5" xfId="9849" xr:uid="{EBF5C8E7-5B0B-443B-90D3-F38E7359BBED}"/>
    <cellStyle name="Output 16 4 6" xfId="12173" xr:uid="{D27452FD-F7A3-4E8D-BB12-FA203613C88B}"/>
    <cellStyle name="Output 16 4 7" xfId="10690" xr:uid="{722FC365-6866-42DB-AAFB-F073B6E16234}"/>
    <cellStyle name="Output 16 4 8" xfId="13109" xr:uid="{15286CD6-3C39-43CC-B39A-64785EC4D8B5}"/>
    <cellStyle name="Output 16 5" xfId="9426" xr:uid="{AAE9FA95-B803-4943-8FF8-1744DA88C90B}"/>
    <cellStyle name="Output 16 5 2" xfId="13830" xr:uid="{AC2E8661-767C-4B96-9F97-93CBFED806AE}"/>
    <cellStyle name="Output 16 5 3" xfId="14790" xr:uid="{6D88A8FF-F9CF-478F-9181-7D36AB1EF6F9}"/>
    <cellStyle name="Output 16 5 4" xfId="15742" xr:uid="{E9652055-8414-4498-B8B2-696FDB93E0F2}"/>
    <cellStyle name="Output 16 5 5" xfId="16616" xr:uid="{A6293F8B-A346-4287-8985-2407C17C3F90}"/>
    <cellStyle name="Output 16 5 6" xfId="17481" xr:uid="{97483CB9-A9EE-4552-9163-C38BD3A5293A}"/>
    <cellStyle name="Output 16 5 7" xfId="18257" xr:uid="{80AD2CAA-8C16-43EF-8CE4-B30757731FEB}"/>
    <cellStyle name="Output 16 5 8" xfId="19014" xr:uid="{16C3A602-2667-425C-BC4A-87FB147FD620}"/>
    <cellStyle name="Output 16 6" xfId="11867" xr:uid="{11F9774A-31A4-4B94-8C0D-3130F355C4DB}"/>
    <cellStyle name="Output 16 7" xfId="10944" xr:uid="{FD25C4D7-26F6-4CBA-A32D-A91E5A4DA78E}"/>
    <cellStyle name="Output 16 8" xfId="11486" xr:uid="{61B44611-7707-4C7A-87B0-70B93391F40C}"/>
    <cellStyle name="Output 16 9" xfId="11242" xr:uid="{0AEF76E2-A1A4-4EB8-906B-0E19844218F6}"/>
    <cellStyle name="Output 17" xfId="6226" xr:uid="{5C64ABE8-FB1B-421E-9909-7470BBDA7FF3}"/>
    <cellStyle name="Output 17 10" xfId="12528" xr:uid="{D17B4DB8-D4B1-4C64-8C83-F4126B2775FD}"/>
    <cellStyle name="Output 17 11" xfId="10353" xr:uid="{1D5343A2-C26D-4CE0-B34C-26E5AF6EFBF9}"/>
    <cellStyle name="Output 17 12" xfId="12644" xr:uid="{C9C98E7C-83C8-40F4-B197-AF25F6C3A519}"/>
    <cellStyle name="Output 17 2" xfId="6890" xr:uid="{BDAA6AE5-AD45-40A8-BF33-D790B19E0DAA}"/>
    <cellStyle name="Output 17 2 10" xfId="10236" xr:uid="{7542A885-5692-4387-B7E2-3C6367E2E4DC}"/>
    <cellStyle name="Output 17 2 11" xfId="11769" xr:uid="{1DE8B6B4-05B5-451C-AEDC-1C06A5ABA9A1}"/>
    <cellStyle name="Output 17 2 2" xfId="7675" xr:uid="{413DE091-35BA-4CB2-99BC-A5C1CE0F5074}"/>
    <cellStyle name="Output 17 2 2 10" xfId="16515" xr:uid="{AD5C5949-1DD9-4D81-AF70-A8CFCA39E5E5}"/>
    <cellStyle name="Output 17 2 2 2" xfId="9315" xr:uid="{6269FCB8-8322-4AD9-B2E2-A318BB2FE66B}"/>
    <cellStyle name="Output 17 2 2 2 2" xfId="13749" xr:uid="{7C1D8A39-3B68-48EF-9C77-ED77A41BA2EC}"/>
    <cellStyle name="Output 17 2 2 2 3" xfId="14711" xr:uid="{03DFC62A-9E32-4424-8C6A-4D49AA9F1BF1}"/>
    <cellStyle name="Output 17 2 2 2 4" xfId="15663" xr:uid="{0A2361D5-C85E-4D46-92CB-DEA5642C4197}"/>
    <cellStyle name="Output 17 2 2 2 5" xfId="16543" xr:uid="{7B6977E1-8268-4886-B9C9-0980B04472BA}"/>
    <cellStyle name="Output 17 2 2 2 6" xfId="17409" xr:uid="{797D009C-0B33-4807-B77C-8048495A2F33}"/>
    <cellStyle name="Output 17 2 2 2 7" xfId="18185" xr:uid="{824EE6A2-9E92-4DFD-B4CC-F346C846074E}"/>
    <cellStyle name="Output 17 2 2 2 8" xfId="18942" xr:uid="{63976263-EB75-4043-8093-7A1BD5329AD9}"/>
    <cellStyle name="Output 17 2 2 3" xfId="9769" xr:uid="{1BE5312D-FE56-4689-81F6-E0041E3D605F}"/>
    <cellStyle name="Output 17 2 2 3 2" xfId="14173" xr:uid="{FE8321BC-21E4-4936-B800-2D538B7B8EC6}"/>
    <cellStyle name="Output 17 2 2 3 3" xfId="15133" xr:uid="{03FE5F28-30F1-44C4-9DB7-DBA6CBE6173F}"/>
    <cellStyle name="Output 17 2 2 3 4" xfId="16085" xr:uid="{0FEBEFA0-B230-42D1-8D49-22D80A07E542}"/>
    <cellStyle name="Output 17 2 2 3 5" xfId="16959" xr:uid="{6BD859ED-5661-458A-A154-23C0675E14FF}"/>
    <cellStyle name="Output 17 2 2 3 6" xfId="17824" xr:uid="{5E358536-104C-42F6-8281-7F46323337A2}"/>
    <cellStyle name="Output 17 2 2 3 7" xfId="18600" xr:uid="{F2B5B3BF-B127-4D2C-9AB3-C1E78CACCF3D}"/>
    <cellStyle name="Output 17 2 2 3 8" xfId="19357" xr:uid="{486A52A7-D24A-40F1-9B51-EF67C1077FD1}"/>
    <cellStyle name="Output 17 2 2 4" xfId="12733" xr:uid="{5C9C114E-7A89-44B6-931B-9FC78D4F4A3A}"/>
    <cellStyle name="Output 17 2 2 5" xfId="13070" xr:uid="{5CBB772E-9E2E-457A-A888-75371FF9C22E}"/>
    <cellStyle name="Output 17 2 2 6" xfId="9935" xr:uid="{ED995735-FA33-4137-8B55-39C630DC244A}"/>
    <cellStyle name="Output 17 2 2 7" xfId="13720" xr:uid="{85493C55-A304-4868-99D8-9A54EEA4C572}"/>
    <cellStyle name="Output 17 2 2 8" xfId="14683" xr:uid="{1405AF0C-92E1-4D3E-BC58-966240CEBD58}"/>
    <cellStyle name="Output 17 2 2 9" xfId="15635" xr:uid="{FEDCB747-EAFA-4958-9373-01DB4B126D1C}"/>
    <cellStyle name="Output 17 2 3" xfId="8530" xr:uid="{DED8CDEC-3312-4B4C-821A-3F64A55C59AD}"/>
    <cellStyle name="Output 17 2 3 2" xfId="13270" xr:uid="{2DC00577-92D4-4DB1-BE87-8E027D67F6C7}"/>
    <cellStyle name="Output 17 2 3 3" xfId="14290" xr:uid="{940F4908-5EE3-4C19-808E-D9F4F0076BAB}"/>
    <cellStyle name="Output 17 2 3 4" xfId="15250" xr:uid="{C200AFF3-7CC5-4663-B7E6-C30D8908A930}"/>
    <cellStyle name="Output 17 2 3 5" xfId="16199" xr:uid="{52A327DB-C5FD-4231-9294-8DAB4A4C3BD1}"/>
    <cellStyle name="Output 17 2 3 6" xfId="17072" xr:uid="{DA0EE52F-2655-4CBD-8690-3AE07D34FA5D}"/>
    <cellStyle name="Output 17 2 3 7" xfId="17937" xr:uid="{B8BCEDE6-FC38-46F5-8B83-86462035FF81}"/>
    <cellStyle name="Output 17 2 3 8" xfId="18713" xr:uid="{95099D5A-30B9-426C-ACD7-25D99EAD1748}"/>
    <cellStyle name="Output 17 2 4" xfId="9540" xr:uid="{01B5D766-C587-4A0D-90B8-7BC5A97A4EEB}"/>
    <cellStyle name="Output 17 2 4 2" xfId="13944" xr:uid="{89FD64BE-C28B-46CC-924E-4B95F30FC559}"/>
    <cellStyle name="Output 17 2 4 3" xfId="14904" xr:uid="{2C5EA311-2D05-43AB-9D19-EE06B37BFA04}"/>
    <cellStyle name="Output 17 2 4 4" xfId="15856" xr:uid="{2EC4A28A-17F5-456B-A296-C7427332CF4A}"/>
    <cellStyle name="Output 17 2 4 5" xfId="16730" xr:uid="{038619F6-08A2-4C9E-9D7B-07401BF87902}"/>
    <cellStyle name="Output 17 2 4 6" xfId="17595" xr:uid="{23005492-7FBB-4326-827D-1C562EC43148}"/>
    <cellStyle name="Output 17 2 4 7" xfId="18371" xr:uid="{8C594ECC-E29C-466E-8AF6-0CEE7F581660}"/>
    <cellStyle name="Output 17 2 4 8" xfId="19128" xr:uid="{C4D1048C-34E2-4AEA-85D8-7E4737CB83C0}"/>
    <cellStyle name="Output 17 2 5" xfId="12241" xr:uid="{A08C7BBB-B9C8-4845-97A3-8CA42E3E3A23}"/>
    <cellStyle name="Output 17 2 6" xfId="10622" xr:uid="{E189947E-8457-44F8-89AE-8175B60325CF}"/>
    <cellStyle name="Output 17 2 7" xfId="12914" xr:uid="{5320915F-A6F3-4DA4-81BE-FF22E1EEDE12}"/>
    <cellStyle name="Output 17 2 8" xfId="10068" xr:uid="{99221C1D-B945-4162-802B-44471FCC2F78}"/>
    <cellStyle name="Output 17 2 9" xfId="12683" xr:uid="{C0ACE2AB-888C-4DB4-BE39-A454A625771D}"/>
    <cellStyle name="Output 17 3" xfId="7152" xr:uid="{7990A210-2B5C-447D-82C9-A2648365515A}"/>
    <cellStyle name="Output 17 3 10" xfId="17178" xr:uid="{A0257DBE-AECE-47ED-A798-0A85A1849F75}"/>
    <cellStyle name="Output 17 3 2" xfId="8792" xr:uid="{DECF71F7-19AC-4A06-B5A8-CF6BBDFC332E}"/>
    <cellStyle name="Output 17 3 2 2" xfId="13452" xr:uid="{8A542B80-DB52-4D40-8997-B832EE2EEF77}"/>
    <cellStyle name="Output 17 3 2 3" xfId="14458" xr:uid="{36FB573B-97B5-460A-8FDE-5040528E3AA4}"/>
    <cellStyle name="Output 17 3 2 4" xfId="15416" xr:uid="{5973C5A8-8C6E-4501-831E-E8FE84139A87}"/>
    <cellStyle name="Output 17 3 2 5" xfId="16343" xr:uid="{BD38F1A1-D895-4B78-8955-C57C6EDCAF77}"/>
    <cellStyle name="Output 17 3 2 6" xfId="17214" xr:uid="{7D4FEFD5-EDA4-4E1C-ABBE-C0275F793CB4}"/>
    <cellStyle name="Output 17 3 2 7" xfId="18061" xr:uid="{9DBF2BAD-5652-488B-A74F-91FE1A532E91}"/>
    <cellStyle name="Output 17 3 2 8" xfId="18828" xr:uid="{D72C8554-9DCE-4ED2-974D-22307C3782BD}"/>
    <cellStyle name="Output 17 3 3" xfId="9655" xr:uid="{A3A343F8-43D4-4020-A193-340F2071A8F5}"/>
    <cellStyle name="Output 17 3 3 2" xfId="14059" xr:uid="{CFC7D59C-5BDC-412B-83F0-272C299D7836}"/>
    <cellStyle name="Output 17 3 3 3" xfId="15019" xr:uid="{19DB6216-EB6D-4894-9E96-8310D98BFCC6}"/>
    <cellStyle name="Output 17 3 3 4" xfId="15971" xr:uid="{254BF11C-00C5-4DD1-B629-372AADAA5319}"/>
    <cellStyle name="Output 17 3 3 5" xfId="16845" xr:uid="{0EE3CEA9-72CD-417B-88B6-E45E2790B14E}"/>
    <cellStyle name="Output 17 3 3 6" xfId="17710" xr:uid="{AAF48968-FEFF-48C5-88BD-C49BE394AB08}"/>
    <cellStyle name="Output 17 3 3 7" xfId="18486" xr:uid="{D9A4C5C6-9893-46B5-ADD7-A5D61481859E}"/>
    <cellStyle name="Output 17 3 3 8" xfId="19243" xr:uid="{4337909C-13AE-4F3B-963A-666282B3B6B0}"/>
    <cellStyle name="Output 17 3 4" xfId="12422" xr:uid="{745492E3-7354-4545-B605-534433831B72}"/>
    <cellStyle name="Output 17 3 5" xfId="10454" xr:uid="{363FF4CB-2016-4C0D-B2F3-2299F3184BAF}"/>
    <cellStyle name="Output 17 3 6" xfId="13408" xr:uid="{A01EDF5E-4109-4327-8712-031794458DB3}"/>
    <cellStyle name="Output 17 3 7" xfId="14417" xr:uid="{5BAF4FC5-ABF6-4EF6-9D61-7CF02626BBDF}"/>
    <cellStyle name="Output 17 3 8" xfId="15375" xr:uid="{65BD0CB0-0772-4D11-80E9-02583F8DB792}"/>
    <cellStyle name="Output 17 3 9" xfId="16306" xr:uid="{1ACBF746-D2E8-4EBB-8C90-B739E669219D}"/>
    <cellStyle name="Output 17 4" xfId="7994" xr:uid="{6506DFBC-FED8-493B-BBBA-7BA8660382AA}"/>
    <cellStyle name="Output 17 4 2" xfId="12963" xr:uid="{77006098-ABEF-44D6-BB35-8D81D632EFB3}"/>
    <cellStyle name="Output 17 4 3" xfId="10025" xr:uid="{149E9F4B-8267-40CB-B2C2-6CB28B725AAE}"/>
    <cellStyle name="Output 17 4 4" xfId="12689" xr:uid="{12DC01B9-3DE6-4188-9D23-FB4AC4737A31}"/>
    <cellStyle name="Output 17 4 5" xfId="10230" xr:uid="{9DA081BC-097B-4760-9EF8-3D5999FE6219}"/>
    <cellStyle name="Output 17 4 6" xfId="12387" xr:uid="{3BD65270-1CC9-4346-996E-576FF61C9256}"/>
    <cellStyle name="Output 17 4 7" xfId="10488" xr:uid="{B05461AC-F9AD-4DCC-8DA4-A6E24026A453}"/>
    <cellStyle name="Output 17 4 8" xfId="12623" xr:uid="{D8C340A4-8841-4B12-B302-0665FDA0C3D1}"/>
    <cellStyle name="Output 17 5" xfId="9427" xr:uid="{7EBC5179-B09C-4B11-9478-9ECDF4CE8953}"/>
    <cellStyle name="Output 17 5 2" xfId="13831" xr:uid="{897D24D6-ECE9-439B-A0D2-E45D12D0BF55}"/>
    <cellStyle name="Output 17 5 3" xfId="14791" xr:uid="{E295727A-F433-41FC-9A1B-B139A7DCAF48}"/>
    <cellStyle name="Output 17 5 4" xfId="15743" xr:uid="{8D11FF47-A2D7-49DF-A299-4A75E4750584}"/>
    <cellStyle name="Output 17 5 5" xfId="16617" xr:uid="{D8C66AC7-28D0-43E4-A495-F3360ED95361}"/>
    <cellStyle name="Output 17 5 6" xfId="17482" xr:uid="{D049364E-E0E9-411F-B127-3C19626124C8}"/>
    <cellStyle name="Output 17 5 7" xfId="18258" xr:uid="{36C5350F-A28C-4340-B8A9-747AE361CFDD}"/>
    <cellStyle name="Output 17 5 8" xfId="19015" xr:uid="{FAC1676D-1BA3-41B1-8AEF-E7DFF5743539}"/>
    <cellStyle name="Output 17 6" xfId="11868" xr:uid="{62D6C459-5B6B-4499-9E60-755DBB80E335}"/>
    <cellStyle name="Output 17 7" xfId="10943" xr:uid="{DBA57D52-8E0C-47AB-BE33-85E6868D9FA9}"/>
    <cellStyle name="Output 17 8" xfId="11487" xr:uid="{35069A97-D2B6-462A-947F-0241B903257D}"/>
    <cellStyle name="Output 17 9" xfId="11241" xr:uid="{2BCBB494-083F-4C5F-9EAF-E85AE83E230F}"/>
    <cellStyle name="Output 18" xfId="6227" xr:uid="{DA873EEA-D6F5-4B42-A94A-1C1D279BBB19}"/>
    <cellStyle name="Output 18 10" xfId="11240" xr:uid="{78B3593F-9370-419D-935C-AE62E0BAE87F}"/>
    <cellStyle name="Output 18 11" xfId="13557" xr:uid="{5F4B0540-FA97-47AC-9865-12D60F757DE4}"/>
    <cellStyle name="Output 18 12" xfId="14558" xr:uid="{DFE4C46B-6F11-4C08-8FCF-836C54B3AC10}"/>
    <cellStyle name="Output 18 13" xfId="15516" xr:uid="{CCE55C0D-06B4-43B4-B4FB-DF6356A4B301}"/>
    <cellStyle name="Output 18 2" xfId="6228" xr:uid="{E7622EB1-1800-48B7-B661-FB49C6219D6B}"/>
    <cellStyle name="Output 18 2 10" xfId="13018" xr:uid="{968FD5B8-7C4C-48AC-B343-6B987505CBFC}"/>
    <cellStyle name="Output 18 2 11" xfId="9974" xr:uid="{99278860-C52C-489F-9590-7CB761FA8E6E}"/>
    <cellStyle name="Output 18 2 12" xfId="11829" xr:uid="{B22FC7C4-C745-4FD3-889C-8F3B80DE7921}"/>
    <cellStyle name="Output 18 2 2" xfId="6892" xr:uid="{8B7B6B84-67B4-43B0-A33E-2717D72177E3}"/>
    <cellStyle name="Output 18 2 2 10" xfId="11281" xr:uid="{816D87B3-5E6A-4311-8093-6C3E629B53EE}"/>
    <cellStyle name="Output 18 2 2 11" xfId="13317" xr:uid="{8BA230E9-E806-4FDA-8ED4-EDACACCC6D91}"/>
    <cellStyle name="Output 18 2 2 2" xfId="7676" xr:uid="{B893820F-03B1-4699-8488-24156BC6B15B}"/>
    <cellStyle name="Output 18 2 2 2 10" xfId="18132" xr:uid="{927FED26-C950-4DCA-BE6C-57904CEA04F0}"/>
    <cellStyle name="Output 18 2 2 2 2" xfId="9316" xr:uid="{63D01CD9-184D-4BC1-918C-81F90FD72755}"/>
    <cellStyle name="Output 18 2 2 2 2 2" xfId="13750" xr:uid="{03E99297-138C-4FBA-8A6B-8E2BBF6BBB50}"/>
    <cellStyle name="Output 18 2 2 2 2 3" xfId="14712" xr:uid="{40734FB4-0295-465A-AF6D-93CE3B559C57}"/>
    <cellStyle name="Output 18 2 2 2 2 4" xfId="15664" xr:uid="{CAA8F7B0-75D8-4D69-AB58-8065A4E9AA06}"/>
    <cellStyle name="Output 18 2 2 2 2 5" xfId="16544" xr:uid="{F7A69A3D-B1C8-4E88-8F61-E611E0AD6180}"/>
    <cellStyle name="Output 18 2 2 2 2 6" xfId="17410" xr:uid="{AAF6A0DD-20E1-4633-A8A7-BF32799151A9}"/>
    <cellStyle name="Output 18 2 2 2 2 7" xfId="18186" xr:uid="{8A65324D-B07B-4D97-8F97-D85197F72E58}"/>
    <cellStyle name="Output 18 2 2 2 2 8" xfId="18943" xr:uid="{3C78554F-67AB-4496-AA61-7B5EA43EA1C1}"/>
    <cellStyle name="Output 18 2 2 2 3" xfId="9770" xr:uid="{30F91C77-9AA8-41AC-9CDA-4E5720B64865}"/>
    <cellStyle name="Output 18 2 2 2 3 2" xfId="14174" xr:uid="{6C52677A-99C1-4433-9F4F-6C5BA08E2DD5}"/>
    <cellStyle name="Output 18 2 2 2 3 3" xfId="15134" xr:uid="{18866009-0DC5-4611-B887-ED20F78A49EC}"/>
    <cellStyle name="Output 18 2 2 2 3 4" xfId="16086" xr:uid="{49A78907-C84F-4CF4-8BE1-A41968815658}"/>
    <cellStyle name="Output 18 2 2 2 3 5" xfId="16960" xr:uid="{68C2820B-ACB0-419E-8A47-AD931A21E02B}"/>
    <cellStyle name="Output 18 2 2 2 3 6" xfId="17825" xr:uid="{0268A41F-E335-4058-9129-DDD9BC66F90F}"/>
    <cellStyle name="Output 18 2 2 2 3 7" xfId="18601" xr:uid="{E8F3C177-5C57-403E-AE61-988E54D13A55}"/>
    <cellStyle name="Output 18 2 2 2 3 8" xfId="19358" xr:uid="{284F1F24-64ED-4FCC-A327-CBB935B84C2D}"/>
    <cellStyle name="Output 18 2 2 2 4" xfId="12734" xr:uid="{687D1799-B0AB-414B-A6AA-44669602F33D}"/>
    <cellStyle name="Output 18 2 2 2 5" xfId="13528" xr:uid="{21DECCDA-7760-4E47-8CD2-F705F8AAFBB6}"/>
    <cellStyle name="Output 18 2 2 2 6" xfId="14532" xr:uid="{38AB2CE6-9FD0-4CC0-B949-9148C0955DB9}"/>
    <cellStyle name="Output 18 2 2 2 7" xfId="15490" xr:uid="{26AEAF6A-ACC3-4728-BBA0-6E6F5D5FF8D6}"/>
    <cellStyle name="Output 18 2 2 2 8" xfId="16415" xr:uid="{5BE199C6-62B5-4502-94C5-114A064D49B3}"/>
    <cellStyle name="Output 18 2 2 2 9" xfId="17286" xr:uid="{30C0F0C1-C0F9-43BA-A85B-DC26DCFB3781}"/>
    <cellStyle name="Output 18 2 2 3" xfId="8532" xr:uid="{4FCFEE86-4B57-4C16-BBA9-58BFCF605A72}"/>
    <cellStyle name="Output 18 2 2 3 2" xfId="13272" xr:uid="{3EB575C9-E77E-4C95-A07A-F98375927055}"/>
    <cellStyle name="Output 18 2 2 3 3" xfId="14292" xr:uid="{7D58D3C7-FF3E-4A46-8FDE-7AADAC7B24C3}"/>
    <cellStyle name="Output 18 2 2 3 4" xfId="15252" xr:uid="{2E6A6875-86A2-4886-9022-2A945972375B}"/>
    <cellStyle name="Output 18 2 2 3 5" xfId="16201" xr:uid="{D074518B-7331-4A93-9678-6556E1B92D17}"/>
    <cellStyle name="Output 18 2 2 3 6" xfId="17074" xr:uid="{988DBB7B-6980-42BE-AF3B-BD6B44ACEFD0}"/>
    <cellStyle name="Output 18 2 2 3 7" xfId="17939" xr:uid="{10F9D78E-F46F-4748-95A5-FD54325D6E83}"/>
    <cellStyle name="Output 18 2 2 3 8" xfId="18715" xr:uid="{E3E07094-CF87-4701-A8FA-0FDA52572D21}"/>
    <cellStyle name="Output 18 2 2 4" xfId="9542" xr:uid="{7988E967-51E8-4DE1-843C-B405C2480756}"/>
    <cellStyle name="Output 18 2 2 4 2" xfId="13946" xr:uid="{1C1B1D60-BCA6-4872-A39C-7BFD961E042A}"/>
    <cellStyle name="Output 18 2 2 4 3" xfId="14906" xr:uid="{A5D39F0B-91AF-4BD7-A775-9A063CB4D493}"/>
    <cellStyle name="Output 18 2 2 4 4" xfId="15858" xr:uid="{D06828D1-8DFA-48DB-82BE-D59ABDCE7E58}"/>
    <cellStyle name="Output 18 2 2 4 5" xfId="16732" xr:uid="{CCA303B8-43F7-4681-83D4-F44E102D1CC3}"/>
    <cellStyle name="Output 18 2 2 4 6" xfId="17597" xr:uid="{C4F77EDD-E667-4D9B-BFEB-6643B91DA4FB}"/>
    <cellStyle name="Output 18 2 2 4 7" xfId="18373" xr:uid="{6BE9EBF8-59F9-4579-AF58-7566D2DDEF86}"/>
    <cellStyle name="Output 18 2 2 4 8" xfId="19130" xr:uid="{16FE2AD5-BE5E-4019-9590-ED423AD7E525}"/>
    <cellStyle name="Output 18 2 2 5" xfId="12243" xr:uid="{B70C99A2-A2C0-4D88-9D72-CA9085DCE0DC}"/>
    <cellStyle name="Output 18 2 2 6" xfId="10620" xr:uid="{BF91C38E-B78D-4709-A808-192556E404C2}"/>
    <cellStyle name="Output 18 2 2 7" xfId="11682" xr:uid="{BFD114C2-063D-4C10-B3FF-1073AC22B034}"/>
    <cellStyle name="Output 18 2 2 8" xfId="11097" xr:uid="{41336EC6-F44D-45DA-94BB-243A6C2A0C47}"/>
    <cellStyle name="Output 18 2 2 9" xfId="11445" xr:uid="{BA3A1E12-21F5-4B8D-B983-2B28C0E2DC09}"/>
    <cellStyle name="Output 18 2 3" xfId="7154" xr:uid="{04459E3F-0962-4D43-A14B-36E806B634E6}"/>
    <cellStyle name="Output 18 2 3 10" xfId="13694" xr:uid="{80570A03-4884-4BF2-8DE7-E23B38012FB4}"/>
    <cellStyle name="Output 18 2 3 2" xfId="8794" xr:uid="{2FE6A487-1892-4A1D-B8DF-59FF4FEA4165}"/>
    <cellStyle name="Output 18 2 3 2 2" xfId="13454" xr:uid="{8000C97F-9EA3-4369-8402-38B2A6B44C62}"/>
    <cellStyle name="Output 18 2 3 2 3" xfId="14460" xr:uid="{6A781F37-782B-49BC-94FD-1D8B4F9189C6}"/>
    <cellStyle name="Output 18 2 3 2 4" xfId="15418" xr:uid="{E83A0445-35FA-4E1C-99E7-8528B2ADF66D}"/>
    <cellStyle name="Output 18 2 3 2 5" xfId="16345" xr:uid="{55F192BB-8F53-4F7A-86BB-409E62B481C5}"/>
    <cellStyle name="Output 18 2 3 2 6" xfId="17216" xr:uid="{574FEE0C-5A32-4EFC-A84D-C3A212CB1B27}"/>
    <cellStyle name="Output 18 2 3 2 7" xfId="18063" xr:uid="{425294FC-69A8-41DD-815A-7D2F82897F02}"/>
    <cellStyle name="Output 18 2 3 2 8" xfId="18830" xr:uid="{4134478E-8253-4876-B070-E1C1472FB519}"/>
    <cellStyle name="Output 18 2 3 3" xfId="9657" xr:uid="{133BD78A-E21A-4BB1-BB8E-EFA76766E619}"/>
    <cellStyle name="Output 18 2 3 3 2" xfId="14061" xr:uid="{1F6B6CD9-6CB1-40DE-B435-15534718716E}"/>
    <cellStyle name="Output 18 2 3 3 3" xfId="15021" xr:uid="{CC8612D9-2CA1-4AE7-8495-667AB0077403}"/>
    <cellStyle name="Output 18 2 3 3 4" xfId="15973" xr:uid="{EDA15B2E-D508-47E9-BC2E-2B4D409CDB42}"/>
    <cellStyle name="Output 18 2 3 3 5" xfId="16847" xr:uid="{08ECA666-76BB-4045-96E1-FFA7773D790B}"/>
    <cellStyle name="Output 18 2 3 3 6" xfId="17712" xr:uid="{2D06B2A5-9A4B-42A7-BF9F-F6E05258C682}"/>
    <cellStyle name="Output 18 2 3 3 7" xfId="18488" xr:uid="{C843C8E9-B163-4E2D-8AEB-1262C969F7A7}"/>
    <cellStyle name="Output 18 2 3 3 8" xfId="19245" xr:uid="{BF75859E-A708-448D-94B9-C87E7A702586}"/>
    <cellStyle name="Output 18 2 3 4" xfId="12424" xr:uid="{24DCF429-C4ED-4D0B-BCB1-05E4AE22E47B}"/>
    <cellStyle name="Output 18 2 3 5" xfId="10452" xr:uid="{889DD4C1-30F3-48DB-8D31-B13A68AD44A5}"/>
    <cellStyle name="Output 18 2 3 6" xfId="11703" xr:uid="{88CB0AE2-300D-45E4-B4FB-EBAB599E9133}"/>
    <cellStyle name="Output 18 2 3 7" xfId="11081" xr:uid="{B536797A-DB7C-45D0-B682-41E898F53BF9}"/>
    <cellStyle name="Output 18 2 3 8" xfId="12873" xr:uid="{9A0D49E0-803F-4275-84FF-A9A30D469661}"/>
    <cellStyle name="Output 18 2 3 9" xfId="10104" xr:uid="{FB80BE66-1F5C-458B-8F39-AB7A66793753}"/>
    <cellStyle name="Output 18 2 4" xfId="7996" xr:uid="{3C39EB32-0DE1-49A5-9E1F-4EEEA69208FF}"/>
    <cellStyle name="Output 18 2 4 2" xfId="12965" xr:uid="{1415B76D-B2CA-4D20-92D7-2BC064BF8FAC}"/>
    <cellStyle name="Output 18 2 4 3" xfId="10023" xr:uid="{4A84BBA2-50DC-4915-BE20-F225F6571422}"/>
    <cellStyle name="Output 18 2 4 4" xfId="13185" xr:uid="{7A23C149-AD75-44CE-97A1-FAD74BD36513}"/>
    <cellStyle name="Output 18 2 4 5" xfId="9851" xr:uid="{D523A91D-22D9-43F4-B215-502507C195D9}"/>
    <cellStyle name="Output 18 2 4 6" xfId="11891" xr:uid="{B4359371-8E7F-4737-939E-E26502ECF856}"/>
    <cellStyle name="Output 18 2 4 7" xfId="10922" xr:uid="{169F038E-A86D-4A35-B6F9-963A1270F8B2}"/>
    <cellStyle name="Output 18 2 4 8" xfId="11507" xr:uid="{AA0691B3-595E-43EB-8C1F-BA1648038D54}"/>
    <cellStyle name="Output 18 2 5" xfId="9429" xr:uid="{EA4668C2-25F8-4B63-BF7B-5F9AFBBAAD74}"/>
    <cellStyle name="Output 18 2 5 2" xfId="13833" xr:uid="{E88DE92B-CD97-4258-B9A6-DA7A2EA4C0A9}"/>
    <cellStyle name="Output 18 2 5 3" xfId="14793" xr:uid="{A3B724A7-5827-4791-A20F-C9B88BB67FFD}"/>
    <cellStyle name="Output 18 2 5 4" xfId="15745" xr:uid="{40FF8AA7-78B4-4F1A-A2B1-ACBF165C990D}"/>
    <cellStyle name="Output 18 2 5 5" xfId="16619" xr:uid="{A6B58699-2ADC-49D8-A08F-8176BE81C78A}"/>
    <cellStyle name="Output 18 2 5 6" xfId="17484" xr:uid="{C319134D-33FD-43A8-BF0B-B66F40F97DF2}"/>
    <cellStyle name="Output 18 2 5 7" xfId="18260" xr:uid="{77216DAC-2095-4733-BB71-EC4C2942B1D2}"/>
    <cellStyle name="Output 18 2 5 8" xfId="19017" xr:uid="{5CF0B2EB-E948-46FD-AC8C-FCF28B62F6D8}"/>
    <cellStyle name="Output 18 2 6" xfId="11870" xr:uid="{6C227804-590A-4E45-95CA-3CA33847D2AB}"/>
    <cellStyle name="Output 18 2 7" xfId="10941" xr:uid="{CD3925BB-CFC6-44CE-A151-A494809CED09}"/>
    <cellStyle name="Output 18 2 8" xfId="11489" xr:uid="{FF49AFDC-2EE6-431B-B942-59A6BA71AC5E}"/>
    <cellStyle name="Output 18 2 9" xfId="11239" xr:uid="{F0800D7A-5C97-4E32-B66A-2A7D963B4374}"/>
    <cellStyle name="Output 18 3" xfId="6891" xr:uid="{336FF5A3-7BD9-43FB-97E7-C3E172916EF6}"/>
    <cellStyle name="Output 18 3 10" xfId="11282" xr:uid="{FB3E8831-1B2E-43AA-841D-020CA3983673}"/>
    <cellStyle name="Output 18 3 11" xfId="12294" xr:uid="{A241DCE3-0066-43BA-9118-4C0FFE920850}"/>
    <cellStyle name="Output 18 3 2" xfId="7677" xr:uid="{7D6435A7-FFA4-407A-A92B-D3ACEB14944F}"/>
    <cellStyle name="Output 18 3 2 10" xfId="14620" xr:uid="{7B2D792E-624D-4B44-92DF-6A5445424162}"/>
    <cellStyle name="Output 18 3 2 2" xfId="9317" xr:uid="{2B217028-D0FF-41B6-844A-E8358637C433}"/>
    <cellStyle name="Output 18 3 2 2 2" xfId="13751" xr:uid="{471F331F-653D-4487-8FF6-D10DD06EC69D}"/>
    <cellStyle name="Output 18 3 2 2 3" xfId="14713" xr:uid="{4D6A6824-C2B5-4511-B9DE-6F9618B38661}"/>
    <cellStyle name="Output 18 3 2 2 4" xfId="15665" xr:uid="{83666E01-C8DD-438A-8DE7-99A503F91940}"/>
    <cellStyle name="Output 18 3 2 2 5" xfId="16545" xr:uid="{1259A42F-8D9C-4FBC-ADA1-4482FEC86851}"/>
    <cellStyle name="Output 18 3 2 2 6" xfId="17411" xr:uid="{6BCD6773-46CE-49A8-BF1E-A8220D0CA14A}"/>
    <cellStyle name="Output 18 3 2 2 7" xfId="18187" xr:uid="{256F322B-9AB3-4F63-96E0-EFCC5BEA3AF1}"/>
    <cellStyle name="Output 18 3 2 2 8" xfId="18944" xr:uid="{59DBD2A3-390B-4FAD-AB09-28826D844A43}"/>
    <cellStyle name="Output 18 3 2 3" xfId="9771" xr:uid="{580AC043-AC9C-4424-AA1E-378B4EDD7306}"/>
    <cellStyle name="Output 18 3 2 3 2" xfId="14175" xr:uid="{164C0612-9EDF-4352-8909-98FF72D6C34C}"/>
    <cellStyle name="Output 18 3 2 3 3" xfId="15135" xr:uid="{AF2A2FEF-7690-43C5-B695-DDD3C394902B}"/>
    <cellStyle name="Output 18 3 2 3 4" xfId="16087" xr:uid="{2E6D013A-21F0-4F16-BCBA-1DBA1A418606}"/>
    <cellStyle name="Output 18 3 2 3 5" xfId="16961" xr:uid="{D46942EE-F7E0-4D37-9E20-155180529B9B}"/>
    <cellStyle name="Output 18 3 2 3 6" xfId="17826" xr:uid="{C49A96D8-75AF-4B27-B6E7-641C428C19D8}"/>
    <cellStyle name="Output 18 3 2 3 7" xfId="18602" xr:uid="{6909ACC5-B103-47B7-9E9A-B03736CB576B}"/>
    <cellStyle name="Output 18 3 2 3 8" xfId="19359" xr:uid="{A63FD8F8-1067-400F-A5C1-D4046B6F26D4}"/>
    <cellStyle name="Output 18 3 2 4" xfId="12735" xr:uid="{6E9262F2-4BC5-4692-AE8E-2AF617EA0B5D}"/>
    <cellStyle name="Output 18 3 2 5" xfId="12500" xr:uid="{47FA5C4D-B42E-413E-B37B-766C3779B837}"/>
    <cellStyle name="Output 18 3 2 6" xfId="10379" xr:uid="{6581ECD2-C138-49B6-8D52-A066C1882A61}"/>
    <cellStyle name="Output 18 3 2 7" xfId="12380" xr:uid="{33AF1766-4D7A-49C8-802C-EA398374F1B2}"/>
    <cellStyle name="Output 18 3 2 8" xfId="10493" xr:uid="{0F86BD8A-1CA4-4DB8-AF67-D4C1C0CD0ED2}"/>
    <cellStyle name="Output 18 3 2 9" xfId="13644" xr:uid="{0CC0D4E0-E170-44BF-B875-C42660709B01}"/>
    <cellStyle name="Output 18 3 3" xfId="8531" xr:uid="{6DCE5EE8-B1FF-4D18-88EC-66B87F50406E}"/>
    <cellStyle name="Output 18 3 3 2" xfId="13271" xr:uid="{4C93684E-EF36-4DF8-9DB1-00F21EB69359}"/>
    <cellStyle name="Output 18 3 3 3" xfId="14291" xr:uid="{5338C01F-EFD1-4CF4-806D-02D25E347201}"/>
    <cellStyle name="Output 18 3 3 4" xfId="15251" xr:uid="{81E465FB-D196-4847-A212-90EBDBFF9C5F}"/>
    <cellStyle name="Output 18 3 3 5" xfId="16200" xr:uid="{37CA8BE1-6E0B-486D-9183-3A4510ACB844}"/>
    <cellStyle name="Output 18 3 3 6" xfId="17073" xr:uid="{614FC4BF-53B6-4C41-A49C-B0B9522C2FDD}"/>
    <cellStyle name="Output 18 3 3 7" xfId="17938" xr:uid="{40FA3F79-8AA6-49B8-B8A9-7BDA56B7FF4E}"/>
    <cellStyle name="Output 18 3 3 8" xfId="18714" xr:uid="{C2BCF521-206E-4145-80AD-E93C4719E0F0}"/>
    <cellStyle name="Output 18 3 4" xfId="9541" xr:uid="{B0D5ACEB-B9EE-48B2-AD82-DCD48A059DFD}"/>
    <cellStyle name="Output 18 3 4 2" xfId="13945" xr:uid="{6B227D25-11F8-4AEB-9D5E-7F3D8AF65F28}"/>
    <cellStyle name="Output 18 3 4 3" xfId="14905" xr:uid="{00C74F26-D60A-4C68-B6A0-61354FDBC066}"/>
    <cellStyle name="Output 18 3 4 4" xfId="15857" xr:uid="{78B4DCE6-387F-43A5-BCF0-C5321521E547}"/>
    <cellStyle name="Output 18 3 4 5" xfId="16731" xr:uid="{613D2769-FB5A-4061-95C2-39DF346AD201}"/>
    <cellStyle name="Output 18 3 4 6" xfId="17596" xr:uid="{C922707C-7B99-4B80-BBF3-9561C2023B5E}"/>
    <cellStyle name="Output 18 3 4 7" xfId="18372" xr:uid="{6E87AFC4-16BD-4AA4-BD53-AABECA0A65EA}"/>
    <cellStyle name="Output 18 3 4 8" xfId="19129" xr:uid="{7445D1C0-308F-4797-B4A5-8E0916644018}"/>
    <cellStyle name="Output 18 3 5" xfId="12242" xr:uid="{714F325B-92B2-40A7-88E9-381BC1A14A05}"/>
    <cellStyle name="Output 18 3 6" xfId="10621" xr:uid="{DC8085AD-44AD-47C9-9B34-B9AE37BBCE1B}"/>
    <cellStyle name="Output 18 3 7" xfId="11681" xr:uid="{DE966A12-D922-4C69-AD61-EA170791D2AB}"/>
    <cellStyle name="Output 18 3 8" xfId="11098" xr:uid="{88D7F605-F1CB-4543-8CE1-0868EDCFA7AC}"/>
    <cellStyle name="Output 18 3 9" xfId="11444" xr:uid="{A664AA3F-AC22-4B12-90DF-78B47793C92F}"/>
    <cellStyle name="Output 18 4" xfId="7153" xr:uid="{77FDED4F-1804-4C86-BEDD-EE3872862B3A}"/>
    <cellStyle name="Output 18 4 10" xfId="15619" xr:uid="{4B569A8D-1F20-4C4B-9771-5A12608269EA}"/>
    <cellStyle name="Output 18 4 2" xfId="8793" xr:uid="{C34D10D3-9737-40AC-A001-644D7355CBBF}"/>
    <cellStyle name="Output 18 4 2 2" xfId="13453" xr:uid="{24CD7E67-47DB-4ADC-9575-7A5F05F67638}"/>
    <cellStyle name="Output 18 4 2 3" xfId="14459" xr:uid="{FF6D19B0-FCDD-4FE7-8C8D-143F518EB30C}"/>
    <cellStyle name="Output 18 4 2 4" xfId="15417" xr:uid="{E44FC352-EB3A-438E-81D7-466B9A90B1FF}"/>
    <cellStyle name="Output 18 4 2 5" xfId="16344" xr:uid="{7E927A7C-4884-4B69-900F-1A217B4CA676}"/>
    <cellStyle name="Output 18 4 2 6" xfId="17215" xr:uid="{4F4B6EAE-C5BA-4D61-801A-149DB8A730EF}"/>
    <cellStyle name="Output 18 4 2 7" xfId="18062" xr:uid="{02AB6027-843D-4CE7-9321-2C1743310605}"/>
    <cellStyle name="Output 18 4 2 8" xfId="18829" xr:uid="{1E02B61A-2C6B-40A3-B439-07FA5C24CDB9}"/>
    <cellStyle name="Output 18 4 3" xfId="9656" xr:uid="{E1AFB587-41D5-49D4-B3D1-A109537CB151}"/>
    <cellStyle name="Output 18 4 3 2" xfId="14060" xr:uid="{AA9535A2-BCCB-497A-A3CB-7C58F9F514A2}"/>
    <cellStyle name="Output 18 4 3 3" xfId="15020" xr:uid="{952114F9-0277-433A-8DB1-2208FA12FE41}"/>
    <cellStyle name="Output 18 4 3 4" xfId="15972" xr:uid="{40F3EFF4-2339-4269-A30E-F47568D87F5D}"/>
    <cellStyle name="Output 18 4 3 5" xfId="16846" xr:uid="{5EAC7EE4-3F8F-4C1E-872A-CFD8DB928221}"/>
    <cellStyle name="Output 18 4 3 6" xfId="17711" xr:uid="{8CC1F6DC-7F13-4512-8482-6073B0BCFC96}"/>
    <cellStyle name="Output 18 4 3 7" xfId="18487" xr:uid="{EBFA6A5D-0D5D-453E-87D1-A5FA50FFD8FD}"/>
    <cellStyle name="Output 18 4 3 8" xfId="19244" xr:uid="{F8A6EE5B-9ADE-4F19-8E4B-564834C8D884}"/>
    <cellStyle name="Output 18 4 4" xfId="12423" xr:uid="{88451401-9CBD-4588-85A8-C7BD12E4CA5E}"/>
    <cellStyle name="Output 18 4 5" xfId="10453" xr:uid="{C12BDBE2-314B-4643-BE8D-661E988795AC}"/>
    <cellStyle name="Output 18 4 6" xfId="12919" xr:uid="{C16EC8D1-D08D-4F26-8F6B-59BB45A545AD}"/>
    <cellStyle name="Output 18 4 7" xfId="10063" xr:uid="{F6DE7557-7ED9-4CE0-8397-5391D7EDA846}"/>
    <cellStyle name="Output 18 4 8" xfId="13702" xr:uid="{D0F77CDB-1B2A-4777-BF4F-964392FEABCA}"/>
    <cellStyle name="Output 18 4 9" xfId="14667" xr:uid="{4A4A2AAA-9763-4B81-B1A7-3D3837A1AAE7}"/>
    <cellStyle name="Output 18 5" xfId="7995" xr:uid="{030722C5-5FE8-4F5E-A9E9-3BE7E6C94959}"/>
    <cellStyle name="Output 18 5 2" xfId="12964" xr:uid="{2C285387-714F-4222-B6A6-96A04C08DEF1}"/>
    <cellStyle name="Output 18 5 3" xfId="10024" xr:uid="{FB988345-7351-4881-9F21-8D7294BACF8F}"/>
    <cellStyle name="Output 18 5 4" xfId="13710" xr:uid="{99599EF7-4705-463C-BCBE-7794C05B7E35}"/>
    <cellStyle name="Output 18 5 5" xfId="14674" xr:uid="{EF1377A9-9EF1-4E7A-9B1A-38085227417D}"/>
    <cellStyle name="Output 18 5 6" xfId="15626" xr:uid="{7EF4327E-19F0-4804-B283-6B8454508E62}"/>
    <cellStyle name="Output 18 5 7" xfId="16508" xr:uid="{148F95F2-38DF-4CFB-B9A8-469F21667599}"/>
    <cellStyle name="Output 18 5 8" xfId="17376" xr:uid="{21046C08-2B08-4A89-8F12-8CF8C3597E33}"/>
    <cellStyle name="Output 18 6" xfId="9428" xr:uid="{E715F621-3C39-4BFC-8C27-C112F6480A90}"/>
    <cellStyle name="Output 18 6 2" xfId="13832" xr:uid="{1943C46D-BA8D-4089-B82A-B8403D4019F1}"/>
    <cellStyle name="Output 18 6 3" xfId="14792" xr:uid="{389E8D15-33C9-48AA-8F73-F84A9BA20785}"/>
    <cellStyle name="Output 18 6 4" xfId="15744" xr:uid="{D339C975-E74F-4FCC-B560-237DD5B40220}"/>
    <cellStyle name="Output 18 6 5" xfId="16618" xr:uid="{D5F6B40E-EE6A-4B7C-9D5F-DAF6461D4188}"/>
    <cellStyle name="Output 18 6 6" xfId="17483" xr:uid="{A1D0B6A6-35A6-4D02-9997-D8730F3D9D16}"/>
    <cellStyle name="Output 18 6 7" xfId="18259" xr:uid="{543AC20D-1B12-41E2-8064-ED9FFFACF4E1}"/>
    <cellStyle name="Output 18 6 8" xfId="19016" xr:uid="{D181C366-4A2A-4253-BE94-5DC636BE2FA4}"/>
    <cellStyle name="Output 18 7" xfId="11869" xr:uid="{1114B2E2-EB22-4776-8740-E9070650D531}"/>
    <cellStyle name="Output 18 8" xfId="10942" xr:uid="{A657503D-E819-4524-A99B-34F0E52C0144}"/>
    <cellStyle name="Output 18 9" xfId="11488" xr:uid="{12909DA9-D2DD-47F7-B63D-5BCCB4EBA20C}"/>
    <cellStyle name="Output 19" xfId="6229" xr:uid="{769C327F-EFB7-424F-8AC1-CDB19AD37083}"/>
    <cellStyle name="Output 19 10" xfId="11238" xr:uid="{A8C6E953-B24B-4E47-AFC3-4D86579737D9}"/>
    <cellStyle name="Output 19 11" xfId="12351" xr:uid="{5BBE03C9-7A9F-4E00-9242-EEEDF23E8D60}"/>
    <cellStyle name="Output 19 12" xfId="10517" xr:uid="{311E6EFC-CC2B-4876-9F69-F2B7DDC83F8C}"/>
    <cellStyle name="Output 19 13" xfId="13134" xr:uid="{FA0D935E-1193-4902-9B8A-3436C9E2626B}"/>
    <cellStyle name="Output 19 2" xfId="6230" xr:uid="{D5F3B257-1D0A-4019-AE5E-1C9D6B567615}"/>
    <cellStyle name="Output 19 2 10" xfId="13380" xr:uid="{AB8DBC4D-DA70-41AC-A495-DC8C9D6826E9}"/>
    <cellStyle name="Output 19 2 11" xfId="14394" xr:uid="{E9D18F34-E620-454A-B39E-BBE167E9D34B}"/>
    <cellStyle name="Output 19 2 12" xfId="15352" xr:uid="{025C6387-4855-4681-8A19-89AB8A9474AD}"/>
    <cellStyle name="Output 19 2 2" xfId="6894" xr:uid="{0EB49F6F-3F6D-42A5-A990-C86687292628}"/>
    <cellStyle name="Output 19 2 2 10" xfId="11279" xr:uid="{6AB14695-7D56-46B8-8A37-CA12D2E81B4E}"/>
    <cellStyle name="Output 19 2 2 11" xfId="13504" xr:uid="{FA1559BC-BCC0-4E7C-9FCC-4F42AB55EFCD}"/>
    <cellStyle name="Output 19 2 2 2" xfId="7678" xr:uid="{3F53ADF0-5A20-474A-A218-5C9426812361}"/>
    <cellStyle name="Output 19 2 2 2 10" xfId="11896" xr:uid="{4E93B0DE-91BA-4A34-9419-6B5BB47E1D27}"/>
    <cellStyle name="Output 19 2 2 2 2" xfId="9318" xr:uid="{73B13E79-ECB6-4E9B-8F25-F062A22B25CB}"/>
    <cellStyle name="Output 19 2 2 2 2 2" xfId="13752" xr:uid="{C710C902-E8AD-42E7-9B6B-52A228735A24}"/>
    <cellStyle name="Output 19 2 2 2 2 3" xfId="14714" xr:uid="{0405E7EA-CA36-4880-99AC-4C6CC0DA2861}"/>
    <cellStyle name="Output 19 2 2 2 2 4" xfId="15666" xr:uid="{608FB12A-6800-4E89-890F-0DCC3F12F60B}"/>
    <cellStyle name="Output 19 2 2 2 2 5" xfId="16546" xr:uid="{A7E37779-73B6-4CD4-A5AA-C0511A85B261}"/>
    <cellStyle name="Output 19 2 2 2 2 6" xfId="17412" xr:uid="{0273C243-76B8-4876-9336-3824E23A3DC5}"/>
    <cellStyle name="Output 19 2 2 2 2 7" xfId="18188" xr:uid="{ED9EAE94-C68B-4330-AFA7-FC7667A7226D}"/>
    <cellStyle name="Output 19 2 2 2 2 8" xfId="18945" xr:uid="{FD373EB2-5D6D-4931-B550-AEF33F311114}"/>
    <cellStyle name="Output 19 2 2 2 3" xfId="9772" xr:uid="{8CB420AB-72FA-4A1D-8BB0-979AF558FC3B}"/>
    <cellStyle name="Output 19 2 2 2 3 2" xfId="14176" xr:uid="{AFBE208C-5EB6-472D-8FE6-9077C04C9067}"/>
    <cellStyle name="Output 19 2 2 2 3 3" xfId="15136" xr:uid="{80EE081F-5603-41AC-A22B-D9E738B76F4A}"/>
    <cellStyle name="Output 19 2 2 2 3 4" xfId="16088" xr:uid="{2848A712-13A3-44E9-A00B-4C3BE1DCE924}"/>
    <cellStyle name="Output 19 2 2 2 3 5" xfId="16962" xr:uid="{E6DF749E-B42F-45B5-A0D9-85BC7B87B18E}"/>
    <cellStyle name="Output 19 2 2 2 3 6" xfId="17827" xr:uid="{BE85CDBF-B7EA-42CD-B946-B6E5805CF393}"/>
    <cellStyle name="Output 19 2 2 2 3 7" xfId="18603" xr:uid="{09E74F5B-1354-4D27-B001-0723EB826A8E}"/>
    <cellStyle name="Output 19 2 2 2 3 8" xfId="19360" xr:uid="{257F9A96-4F4B-4A1B-B29F-41842BD3FDB1}"/>
    <cellStyle name="Output 19 2 2 2 4" xfId="12736" xr:uid="{199AF5FB-0F72-43DC-A056-1071E4E1CE86}"/>
    <cellStyle name="Output 19 2 2 2 5" xfId="12033" xr:uid="{0E24C6BB-7BED-4BFA-A451-0FCD34CEFAE4}"/>
    <cellStyle name="Output 19 2 2 2 6" xfId="10799" xr:uid="{2BD774D5-3040-4CF4-B09D-02CD3401CCB4}"/>
    <cellStyle name="Output 19 2 2 2 7" xfId="11617" xr:uid="{0AA75C37-46DB-4219-AB2D-1592DA79DDE2}"/>
    <cellStyle name="Output 19 2 2 2 8" xfId="11140" xr:uid="{B321BD0C-A10B-4FC6-9F6A-7C6A2E81B429}"/>
    <cellStyle name="Output 19 2 2 2 9" xfId="9839" xr:uid="{D206FA61-9057-465D-8884-3A8F876494D1}"/>
    <cellStyle name="Output 19 2 2 3" xfId="8534" xr:uid="{13201001-64DA-4982-8C81-6468C1EF9CF4}"/>
    <cellStyle name="Output 19 2 2 3 2" xfId="13274" xr:uid="{DC85DD2B-C651-4B1F-BC73-48E7689219EC}"/>
    <cellStyle name="Output 19 2 2 3 3" xfId="14294" xr:uid="{B3A6834C-0B0E-4C4A-90E4-83C0E3413B67}"/>
    <cellStyle name="Output 19 2 2 3 4" xfId="15254" xr:uid="{36A87D9B-658E-455A-9C8A-61CF02ABDAE0}"/>
    <cellStyle name="Output 19 2 2 3 5" xfId="16203" xr:uid="{99F355A1-C69B-46B9-91CE-43B9A57A1E82}"/>
    <cellStyle name="Output 19 2 2 3 6" xfId="17076" xr:uid="{99470C5E-4235-44D1-9266-1D689890F18F}"/>
    <cellStyle name="Output 19 2 2 3 7" xfId="17941" xr:uid="{CA94902E-A9C4-43B9-913A-C9E08914EE5D}"/>
    <cellStyle name="Output 19 2 2 3 8" xfId="18717" xr:uid="{E46AF5AD-0532-4B97-BB58-DE521DE1529D}"/>
    <cellStyle name="Output 19 2 2 4" xfId="9544" xr:uid="{D7AD53BB-EDFA-4B74-A4F2-6CBDCB0DF5AD}"/>
    <cellStyle name="Output 19 2 2 4 2" xfId="13948" xr:uid="{669D42EF-6B3E-4012-A777-5BDD32080D7D}"/>
    <cellStyle name="Output 19 2 2 4 3" xfId="14908" xr:uid="{DEDBD367-BEE1-4A56-97A7-6DD14E79A48F}"/>
    <cellStyle name="Output 19 2 2 4 4" xfId="15860" xr:uid="{A49DE138-9357-430E-8479-B33132D24EFD}"/>
    <cellStyle name="Output 19 2 2 4 5" xfId="16734" xr:uid="{20898DF0-B089-4E0E-B893-406FAC6E7316}"/>
    <cellStyle name="Output 19 2 2 4 6" xfId="17599" xr:uid="{B07E36ED-36F6-4F86-B867-1421DA3EB339}"/>
    <cellStyle name="Output 19 2 2 4 7" xfId="18375" xr:uid="{60109F0E-6404-4AFA-96E4-FF950874D9F1}"/>
    <cellStyle name="Output 19 2 2 4 8" xfId="19132" xr:uid="{1A21B4B2-D77A-4B61-B570-B381C1C8872E}"/>
    <cellStyle name="Output 19 2 2 5" xfId="12245" xr:uid="{6DC92DC2-4E08-4EFB-9C6A-54C955D36AF2}"/>
    <cellStyle name="Output 19 2 2 6" xfId="10618" xr:uid="{9350F472-FA88-47D7-8C70-D8B264402D17}"/>
    <cellStyle name="Output 19 2 2 7" xfId="11684" xr:uid="{A038B403-09E6-4AA4-B9E8-06ABA0414213}"/>
    <cellStyle name="Output 19 2 2 8" xfId="11095" xr:uid="{CB55D80E-2F84-4F7C-B115-8305340EE671}"/>
    <cellStyle name="Output 19 2 2 9" xfId="11447" xr:uid="{551EF837-EBD4-4723-9B9B-A9012A60ECD7}"/>
    <cellStyle name="Output 19 2 3" xfId="7156" xr:uid="{3CFEF611-FD8D-45CF-B50B-FD79103D8424}"/>
    <cellStyle name="Output 19 2 3 10" xfId="11628" xr:uid="{7CC70004-D8D5-4E70-AC0D-DC997486354A}"/>
    <cellStyle name="Output 19 2 3 2" xfId="8796" xr:uid="{EB027CE7-2B34-46EF-A7D0-3FBFB3B2AFA1}"/>
    <cellStyle name="Output 19 2 3 2 2" xfId="13456" xr:uid="{79476CD5-2C76-44C4-9FA6-EEEFC41B6987}"/>
    <cellStyle name="Output 19 2 3 2 3" xfId="14462" xr:uid="{77301AFB-ECF1-4DAB-A1E3-968056A87CAB}"/>
    <cellStyle name="Output 19 2 3 2 4" xfId="15420" xr:uid="{7FFFFF0A-AA36-4771-8507-E416C19F7803}"/>
    <cellStyle name="Output 19 2 3 2 5" xfId="16347" xr:uid="{79A442C1-7FF4-4464-9878-7C1DC1642BE6}"/>
    <cellStyle name="Output 19 2 3 2 6" xfId="17218" xr:uid="{A5BE26BE-2F8B-4A06-8722-266107F04FC4}"/>
    <cellStyle name="Output 19 2 3 2 7" xfId="18065" xr:uid="{6362F966-4514-49E4-ABB7-AAA8155D613D}"/>
    <cellStyle name="Output 19 2 3 2 8" xfId="18832" xr:uid="{A87003DD-7E6F-4337-890F-DDB2F79C43CC}"/>
    <cellStyle name="Output 19 2 3 3" xfId="9659" xr:uid="{B199123C-27ED-4CA9-A626-4D35E49BC28D}"/>
    <cellStyle name="Output 19 2 3 3 2" xfId="14063" xr:uid="{338E5E41-3CF9-4BFB-985B-007D46C7C921}"/>
    <cellStyle name="Output 19 2 3 3 3" xfId="15023" xr:uid="{632E5A29-DCE0-4231-925E-38F9F7E80A64}"/>
    <cellStyle name="Output 19 2 3 3 4" xfId="15975" xr:uid="{4FDD3B74-E98B-4FC9-8A71-BCF19054B7C2}"/>
    <cellStyle name="Output 19 2 3 3 5" xfId="16849" xr:uid="{7BFB287E-A376-4F1F-843A-E7807884594B}"/>
    <cellStyle name="Output 19 2 3 3 6" xfId="17714" xr:uid="{2F730657-1AE5-47E5-9A28-8ED1FED01F4C}"/>
    <cellStyle name="Output 19 2 3 3 7" xfId="18490" xr:uid="{D84ED14F-C2AD-43F8-9E77-3BC325C4F56D}"/>
    <cellStyle name="Output 19 2 3 3 8" xfId="19247" xr:uid="{33C5CB7A-3E04-4108-AB55-7FBC35FBE765}"/>
    <cellStyle name="Output 19 2 3 4" xfId="12426" xr:uid="{44B11A41-9257-4A0D-BD98-083E98027911}"/>
    <cellStyle name="Output 19 2 3 5" xfId="10450" xr:uid="{4E7B860B-B952-411E-8DE6-E7F7714933AA}"/>
    <cellStyle name="Output 19 2 3 6" xfId="11705" xr:uid="{65F631D4-3F88-4647-A5EC-432E76C7EB5D}"/>
    <cellStyle name="Output 19 2 3 7" xfId="11079" xr:uid="{0C4274D7-C2F9-455E-B528-9E2216348E10}"/>
    <cellStyle name="Output 19 2 3 8" xfId="12055" xr:uid="{0ABC353F-5740-4256-A05B-DDCDD31D516F}"/>
    <cellStyle name="Output 19 2 3 9" xfId="10786" xr:uid="{D06019E2-671F-4124-BB43-4D70616ED647}"/>
    <cellStyle name="Output 19 2 4" xfId="7998" xr:uid="{EF765B54-F0C2-420E-8283-D98E14BF3C5B}"/>
    <cellStyle name="Output 19 2 4 2" xfId="12967" xr:uid="{C9A42D61-6470-42A3-99E8-590601152492}"/>
    <cellStyle name="Output 19 2 4 3" xfId="12011" xr:uid="{19611307-BECA-4213-B42F-73C2FA493165}"/>
    <cellStyle name="Output 19 2 4 4" xfId="10820" xr:uid="{85E14843-3302-408C-8303-DACA2E1D272B}"/>
    <cellStyle name="Output 19 2 4 5" xfId="11599" xr:uid="{6B49228A-9A08-487E-BDE4-B2F388CE8AD1}"/>
    <cellStyle name="Output 19 2 4 6" xfId="11158" xr:uid="{A2F27166-7D40-4350-9300-DEDD728E3C06}"/>
    <cellStyle name="Output 19 2 4 7" xfId="12544" xr:uid="{EC18AD65-977F-40E6-9A23-86A4D24FACD2}"/>
    <cellStyle name="Output 19 2 4 8" xfId="10342" xr:uid="{FDC9817F-5DD3-4D8E-8D95-52AD41F08CED}"/>
    <cellStyle name="Output 19 2 5" xfId="9431" xr:uid="{0202327A-0D74-433D-9188-0B90DE26A16C}"/>
    <cellStyle name="Output 19 2 5 2" xfId="13835" xr:uid="{065DF92F-91BA-4952-B1A2-FBA2D43B2009}"/>
    <cellStyle name="Output 19 2 5 3" xfId="14795" xr:uid="{FE411F91-62FA-4A7F-B918-C351F5A784D7}"/>
    <cellStyle name="Output 19 2 5 4" xfId="15747" xr:uid="{FDC8B64C-8AEB-47FD-B336-C2E5C3259C8B}"/>
    <cellStyle name="Output 19 2 5 5" xfId="16621" xr:uid="{491B2A9A-A4A4-49B5-BA71-ECA46D6DB6AE}"/>
    <cellStyle name="Output 19 2 5 6" xfId="17486" xr:uid="{1C11B1DB-1D71-488F-B062-DA38445A4DAC}"/>
    <cellStyle name="Output 19 2 5 7" xfId="18262" xr:uid="{26434E8C-DD8C-4F1D-924D-A056CF591E18}"/>
    <cellStyle name="Output 19 2 5 8" xfId="19019" xr:uid="{530CD8C7-2984-4C8E-BFDD-6C8D3DEC3E76}"/>
    <cellStyle name="Output 19 2 6" xfId="11872" xr:uid="{57437F84-C964-4D15-BB24-B81D6EA56AE3}"/>
    <cellStyle name="Output 19 2 7" xfId="10939" xr:uid="{34898065-B552-4457-B02C-5CB561D8FEAD}"/>
    <cellStyle name="Output 19 2 8" xfId="11491" xr:uid="{06BE099F-34C1-4069-8F4F-95B218EB9F2C}"/>
    <cellStyle name="Output 19 2 9" xfId="11237" xr:uid="{952C99D2-9DC9-4109-84AC-AAE1A4011ED3}"/>
    <cellStyle name="Output 19 3" xfId="6893" xr:uid="{144122B8-0E2F-4C7B-9976-799A66962AB7}"/>
    <cellStyle name="Output 19 3 10" xfId="11280" xr:uid="{65F55621-F037-4E84-B915-ABF1A903C00C}"/>
    <cellStyle name="Output 19 3 11" xfId="12477" xr:uid="{5874AAB2-EF1B-45F9-AA63-3941DE47F0EB}"/>
    <cellStyle name="Output 19 3 2" xfId="7679" xr:uid="{E1BB2D1C-4A70-4B82-9D74-DB46590C2781}"/>
    <cellStyle name="Output 19 3 2 10" xfId="9921" xr:uid="{F7BFEBCF-18D5-489E-8ADF-5ACB8F36F7A6}"/>
    <cellStyle name="Output 19 3 2 2" xfId="9319" xr:uid="{50B178E6-0295-4925-A43A-B858FC520893}"/>
    <cellStyle name="Output 19 3 2 2 2" xfId="13753" xr:uid="{5D8A2B88-B86D-4D76-89E8-AD8986EF0F88}"/>
    <cellStyle name="Output 19 3 2 2 3" xfId="14715" xr:uid="{4A54520D-84D0-491C-B87A-3BCE2580F8F9}"/>
    <cellStyle name="Output 19 3 2 2 4" xfId="15667" xr:uid="{DF2A9FFC-E320-4198-8FD8-4294E2A22A3B}"/>
    <cellStyle name="Output 19 3 2 2 5" xfId="16547" xr:uid="{35A0E08F-D0E5-48EA-952B-47C403FA8236}"/>
    <cellStyle name="Output 19 3 2 2 6" xfId="17413" xr:uid="{B66F2E3D-8038-483A-9E48-8A6A2C2DD5E3}"/>
    <cellStyle name="Output 19 3 2 2 7" xfId="18189" xr:uid="{90CED017-C3BC-4FDB-85B4-26BF0802844D}"/>
    <cellStyle name="Output 19 3 2 2 8" xfId="18946" xr:uid="{39F3E2FD-F319-48E4-8C94-7082521F60C4}"/>
    <cellStyle name="Output 19 3 2 3" xfId="9773" xr:uid="{37E7E68E-5635-4B61-A362-919CFBF3DC22}"/>
    <cellStyle name="Output 19 3 2 3 2" xfId="14177" xr:uid="{DB614CC5-6594-42E1-9D23-180A1A8540B2}"/>
    <cellStyle name="Output 19 3 2 3 3" xfId="15137" xr:uid="{829A642F-0332-4204-B901-6A01F9B06999}"/>
    <cellStyle name="Output 19 3 2 3 4" xfId="16089" xr:uid="{27BD9496-AFB7-4D2F-8F8A-88FDD1319109}"/>
    <cellStyle name="Output 19 3 2 3 5" xfId="16963" xr:uid="{F51CA2F4-3E4C-4064-8F4D-CB9BAF5E9F2A}"/>
    <cellStyle name="Output 19 3 2 3 6" xfId="17828" xr:uid="{680F0BA7-C3F4-4419-944A-43DA82B018FF}"/>
    <cellStyle name="Output 19 3 2 3 7" xfId="18604" xr:uid="{89924554-1B1D-46F8-A291-C6C192EB8D5C}"/>
    <cellStyle name="Output 19 3 2 3 8" xfId="19361" xr:uid="{F67607B2-6ED5-4BFB-999D-34D23DF003E9}"/>
    <cellStyle name="Output 19 3 2 4" xfId="12737" xr:uid="{ADCFBD25-C71D-487C-986A-D4C7E60A56A8}"/>
    <cellStyle name="Output 19 3 2 5" xfId="12820" xr:uid="{3E8B4C17-4FD5-4064-97C8-0EBBFD8328F1}"/>
    <cellStyle name="Output 19 3 2 6" xfId="10152" xr:uid="{622ACC2B-7173-45B0-B5AB-605AC458DE26}"/>
    <cellStyle name="Output 19 3 2 7" xfId="11793" xr:uid="{21D346D1-836E-4576-AD22-51A35F128298}"/>
    <cellStyle name="Output 19 3 2 8" xfId="11009" xr:uid="{9B87D754-6D9E-4B0C-B709-8F72F4E749B6}"/>
    <cellStyle name="Output 19 3 2 9" xfId="13098" xr:uid="{1C95755A-7F5C-4AE0-A8F1-8DCA2DCC86C9}"/>
    <cellStyle name="Output 19 3 3" xfId="8533" xr:uid="{0CD156CC-4316-47DF-A49C-C050C137532F}"/>
    <cellStyle name="Output 19 3 3 2" xfId="13273" xr:uid="{68FE9AD7-F5FE-4033-8A7F-F2DBD38ABD1D}"/>
    <cellStyle name="Output 19 3 3 3" xfId="14293" xr:uid="{ACB44F29-C271-48D5-B1B5-344A2AA07216}"/>
    <cellStyle name="Output 19 3 3 4" xfId="15253" xr:uid="{3CCE2B88-7748-4E3B-A761-A7B66F3F3386}"/>
    <cellStyle name="Output 19 3 3 5" xfId="16202" xr:uid="{FA07282F-80C1-4CD1-8F5E-1CA6F0F80ACD}"/>
    <cellStyle name="Output 19 3 3 6" xfId="17075" xr:uid="{B87C6BCE-1D92-4F93-9388-D5CE01BC5331}"/>
    <cellStyle name="Output 19 3 3 7" xfId="17940" xr:uid="{B0CF07FE-DC99-4D94-A778-6B643623BB3F}"/>
    <cellStyle name="Output 19 3 3 8" xfId="18716" xr:uid="{27A03330-B2DC-4FB4-A6CC-D2768011761A}"/>
    <cellStyle name="Output 19 3 4" xfId="9543" xr:uid="{70B2325B-F024-45B4-BF92-8B24C5065A52}"/>
    <cellStyle name="Output 19 3 4 2" xfId="13947" xr:uid="{D25F09B7-8F3E-4FBA-9F80-22CC5FC2B9AC}"/>
    <cellStyle name="Output 19 3 4 3" xfId="14907" xr:uid="{BD7C03AE-2A46-4048-B822-D2E0270B628C}"/>
    <cellStyle name="Output 19 3 4 4" xfId="15859" xr:uid="{E31E724A-32F1-49EA-BE9D-5DD65CE27C6D}"/>
    <cellStyle name="Output 19 3 4 5" xfId="16733" xr:uid="{5B035048-0246-4622-8B13-DBEA1DBA727C}"/>
    <cellStyle name="Output 19 3 4 6" xfId="17598" xr:uid="{3D837125-A842-4AEE-98A8-5549960D960C}"/>
    <cellStyle name="Output 19 3 4 7" xfId="18374" xr:uid="{AF187227-EC30-4140-8CAD-FF9B8F7A105D}"/>
    <cellStyle name="Output 19 3 4 8" xfId="19131" xr:uid="{DBE28451-1928-4E65-87CC-EACCE0C2B388}"/>
    <cellStyle name="Output 19 3 5" xfId="12244" xr:uid="{6AAD8515-FE1D-40A5-A455-2AD3F7596C5E}"/>
    <cellStyle name="Output 19 3 6" xfId="10619" xr:uid="{702EAAF1-976E-41F6-BDC7-872A6A814212}"/>
    <cellStyle name="Output 19 3 7" xfId="11683" xr:uid="{CCEEC4AA-7568-4C84-910F-F6E499E7A225}"/>
    <cellStyle name="Output 19 3 8" xfId="11096" xr:uid="{0200A26E-FE29-4CF5-AE4C-FDD7E31A8154}"/>
    <cellStyle name="Output 19 3 9" xfId="11446" xr:uid="{568E6AD1-BC1C-4802-873F-2479DF1AC571}"/>
    <cellStyle name="Output 19 4" xfId="7155" xr:uid="{11516292-CD62-4985-A5EA-2A4FAD1E53FE}"/>
    <cellStyle name="Output 19 4 10" xfId="13011" xr:uid="{E85FA52C-0CE7-44E4-BF45-E799EACB9916}"/>
    <cellStyle name="Output 19 4 2" xfId="8795" xr:uid="{52202150-A05C-45B1-9238-81519ED4F61D}"/>
    <cellStyle name="Output 19 4 2 2" xfId="13455" xr:uid="{B75F8320-D23B-4038-BC66-D3572651F5AE}"/>
    <cellStyle name="Output 19 4 2 3" xfId="14461" xr:uid="{22F5869A-57A0-4D4E-ADEF-A9858CFB273B}"/>
    <cellStyle name="Output 19 4 2 4" xfId="15419" xr:uid="{9EE499E9-FD74-46CA-A5F5-356A53FAC240}"/>
    <cellStyle name="Output 19 4 2 5" xfId="16346" xr:uid="{D5C866E0-768E-48C8-A178-8E97C555F918}"/>
    <cellStyle name="Output 19 4 2 6" xfId="17217" xr:uid="{96FD4EAC-50E0-4654-997C-DF72793BB811}"/>
    <cellStyle name="Output 19 4 2 7" xfId="18064" xr:uid="{CBF5F5CB-E8CA-4CCB-80C4-C3EBE387187E}"/>
    <cellStyle name="Output 19 4 2 8" xfId="18831" xr:uid="{4FCEA4DB-170A-4845-A8E5-8FE0AAADD04D}"/>
    <cellStyle name="Output 19 4 3" xfId="9658" xr:uid="{4B929860-24BE-4064-B271-003292265587}"/>
    <cellStyle name="Output 19 4 3 2" xfId="14062" xr:uid="{E68DDA1D-BCFE-4510-8308-D58AB21AED0E}"/>
    <cellStyle name="Output 19 4 3 3" xfId="15022" xr:uid="{5E5713BF-0365-4AF2-9E71-CB6BA44C81C1}"/>
    <cellStyle name="Output 19 4 3 4" xfId="15974" xr:uid="{FA7A2EA9-3930-46D5-997D-362DA61C890F}"/>
    <cellStyle name="Output 19 4 3 5" xfId="16848" xr:uid="{2E1FD8EA-2AB9-484E-9065-550DA99512B5}"/>
    <cellStyle name="Output 19 4 3 6" xfId="17713" xr:uid="{B5A2825C-667E-46D8-BC28-455DD8F99C5F}"/>
    <cellStyle name="Output 19 4 3 7" xfId="18489" xr:uid="{95332634-E63D-4CEC-9302-02BC25905A02}"/>
    <cellStyle name="Output 19 4 3 8" xfId="19246" xr:uid="{47A8AC44-E810-4B0E-A4EF-FAD79BEB7AD8}"/>
    <cellStyle name="Output 19 4 4" xfId="12425" xr:uid="{9B179E82-F0B4-44DC-B3D4-739013CD32F6}"/>
    <cellStyle name="Output 19 4 5" xfId="10451" xr:uid="{46EC7998-04AE-44AB-B32B-EC2A99B555CF}"/>
    <cellStyle name="Output 19 4 6" xfId="11704" xr:uid="{0B3BD421-986C-44A6-A8E1-4E971B397149}"/>
    <cellStyle name="Output 19 4 7" xfId="11080" xr:uid="{3C9A92F4-64AB-4B38-BDF9-1B898F447219}"/>
    <cellStyle name="Output 19 4 8" xfId="11450" xr:uid="{D57EF127-CFE6-45C2-BF8D-8FB6CE0D94B2}"/>
    <cellStyle name="Output 19 4 9" xfId="11276" xr:uid="{2CF211E4-F3A9-4933-A3F8-D65F0AC32220}"/>
    <cellStyle name="Output 19 5" xfId="7997" xr:uid="{441B4AB5-668D-43C7-92F2-41E2563849D6}"/>
    <cellStyle name="Output 19 5 2" xfId="12966" xr:uid="{54202A9D-7A06-4418-93AA-20D2ACD594DD}"/>
    <cellStyle name="Output 19 5 3" xfId="10022" xr:uid="{EBBC4218-8B62-4B6F-A35F-129E0DAEA154}"/>
    <cellStyle name="Output 19 5 4" xfId="9824" xr:uid="{8B21A7F4-2A3A-4778-8516-6BDBE68ED429}"/>
    <cellStyle name="Output 19 5 5" xfId="11941" xr:uid="{BFC0DE54-C1DB-49D6-AE15-BB0C8CFBF29F}"/>
    <cellStyle name="Output 19 5 6" xfId="10874" xr:uid="{30D889B0-AA58-469C-89A5-667CA8CBDBF3}"/>
    <cellStyle name="Output 19 5 7" xfId="11547" xr:uid="{29079322-E562-4D46-9C3B-1661E6230DEE}"/>
    <cellStyle name="Output 19 5 8" xfId="11190" xr:uid="{7F6362E0-C6C6-4E1E-B04B-43118A75F3BD}"/>
    <cellStyle name="Output 19 6" xfId="9430" xr:uid="{F07FF00E-4DDD-4066-8047-080949A56D40}"/>
    <cellStyle name="Output 19 6 2" xfId="13834" xr:uid="{A7BB7B54-63C6-4182-9F1C-924F055BC665}"/>
    <cellStyle name="Output 19 6 3" xfId="14794" xr:uid="{E882B9E4-90E2-48AC-B759-C0C3C7B4D253}"/>
    <cellStyle name="Output 19 6 4" xfId="15746" xr:uid="{7CDEFE90-7A18-4832-A7E7-79C511A7838F}"/>
    <cellStyle name="Output 19 6 5" xfId="16620" xr:uid="{92E8FAD4-571D-43CB-B38B-1865D5041546}"/>
    <cellStyle name="Output 19 6 6" xfId="17485" xr:uid="{3EF053E4-6932-438B-B5D5-968012194975}"/>
    <cellStyle name="Output 19 6 7" xfId="18261" xr:uid="{6511BC37-A58F-4800-BEA7-FFEB99BC9D5C}"/>
    <cellStyle name="Output 19 6 8" xfId="19018" xr:uid="{EC03499B-3B74-4359-A9F4-770874C99E4E}"/>
    <cellStyle name="Output 19 7" xfId="11871" xr:uid="{C72654D3-4FDA-4F53-8A32-5E299BD0AC9A}"/>
    <cellStyle name="Output 19 8" xfId="10940" xr:uid="{EC074483-EBBE-461F-9CC0-564818725F8E}"/>
    <cellStyle name="Output 19 9" xfId="11490" xr:uid="{F7C66AC2-5079-4F37-A316-D1AA2007C9B0}"/>
    <cellStyle name="Output 2" xfId="6231" xr:uid="{D7A31E73-2EEB-4780-AFFF-B711CECAF0A8}"/>
    <cellStyle name="Output 2 10" xfId="11236" xr:uid="{8CC78F1F-4C2E-4F42-9794-6FAD1D1B8E70}"/>
    <cellStyle name="Output 2 11" xfId="12865" xr:uid="{A290D6DE-8838-4028-8782-5D3F1EBAC080}"/>
    <cellStyle name="Output 2 12" xfId="10108" xr:uid="{DCE4FE3A-745E-48C7-A3EF-60D523EB701B}"/>
    <cellStyle name="Output 2 13" xfId="12674" xr:uid="{8AFA5EDD-C0A6-4B25-95FD-63F024B96354}"/>
    <cellStyle name="Output 2 2" xfId="6232" xr:uid="{CB7C0B27-D7B2-4B66-90D7-44DAEAA8AA6A}"/>
    <cellStyle name="Output 2 3" xfId="6895" xr:uid="{D1C8A9C9-5881-4275-B66A-361EA67D2924}"/>
    <cellStyle name="Output 2 3 10" xfId="11278" xr:uid="{96A54745-3015-4688-A2F7-425E5030243A}"/>
    <cellStyle name="Output 2 3 11" xfId="11954" xr:uid="{28FC867B-CEC1-4781-A748-3C080A200215}"/>
    <cellStyle name="Output 2 3 2" xfId="7680" xr:uid="{8D3E46FE-769B-4AF1-87A1-E9A99C373EEC}"/>
    <cellStyle name="Output 2 3 2 10" xfId="18009" xr:uid="{3E779745-50A9-4D56-A167-60A71E1D0D78}"/>
    <cellStyle name="Output 2 3 2 2" xfId="9320" xr:uid="{6F5D70B8-3EB6-4B00-9C55-E1534EEBC07C}"/>
    <cellStyle name="Output 2 3 2 2 2" xfId="13754" xr:uid="{05AE6D9E-68C5-42EC-8796-5C776DF605BB}"/>
    <cellStyle name="Output 2 3 2 2 3" xfId="14716" xr:uid="{D384AA75-7623-4D8E-90E6-8E98B8D73A47}"/>
    <cellStyle name="Output 2 3 2 2 4" xfId="15668" xr:uid="{23AB30B3-2137-473F-A253-39D592FB6D13}"/>
    <cellStyle name="Output 2 3 2 2 5" xfId="16548" xr:uid="{6C53F4A5-CD20-4AA2-A644-C59C1130F3D6}"/>
    <cellStyle name="Output 2 3 2 2 6" xfId="17414" xr:uid="{28E871AF-AFF0-4F04-A58E-350B04FDFEDC}"/>
    <cellStyle name="Output 2 3 2 2 7" xfId="18190" xr:uid="{65DA8015-7478-47B4-9F64-2251BFE8E103}"/>
    <cellStyle name="Output 2 3 2 2 8" xfId="18947" xr:uid="{E0A0F291-0338-4915-BF96-177D15342F4B}"/>
    <cellStyle name="Output 2 3 2 3" xfId="9774" xr:uid="{7C6AFB7A-4C19-4A1F-8D11-C9BBBCCF30D7}"/>
    <cellStyle name="Output 2 3 2 3 2" xfId="14178" xr:uid="{0F5FDECC-6ABF-4A32-91A5-02C2210CF395}"/>
    <cellStyle name="Output 2 3 2 3 3" xfId="15138" xr:uid="{8E1E461D-7AD9-44F5-AB2A-36EDFA5161C1}"/>
    <cellStyle name="Output 2 3 2 3 4" xfId="16090" xr:uid="{1B0B8DD1-9F27-4AEB-8C35-FA8A3B9A460A}"/>
    <cellStyle name="Output 2 3 2 3 5" xfId="16964" xr:uid="{6F75665C-05E7-4CB4-AA4D-DFB462CC8377}"/>
    <cellStyle name="Output 2 3 2 3 6" xfId="17829" xr:uid="{D4D93947-A485-4682-A6AE-8BADCCDF7280}"/>
    <cellStyle name="Output 2 3 2 3 7" xfId="18605" xr:uid="{217C25B8-DC0E-4654-A772-A5995159F25F}"/>
    <cellStyle name="Output 2 3 2 3 8" xfId="19362" xr:uid="{C5137FC5-C8BE-487A-A177-1086D8E44E22}"/>
    <cellStyle name="Output 2 3 2 4" xfId="12738" xr:uid="{8CF7D7B0-AA8C-43B3-AD5B-B960986E7CD8}"/>
    <cellStyle name="Output 2 3 2 5" xfId="13355" xr:uid="{D250F093-D523-48A2-8512-3B4D15EBCAA0}"/>
    <cellStyle name="Output 2 3 2 6" xfId="14369" xr:uid="{503A303E-D010-49DD-982A-58D54796722A}"/>
    <cellStyle name="Output 2 3 2 7" xfId="15327" xr:uid="{D3437734-430C-488A-8925-962A15CEAF82}"/>
    <cellStyle name="Output 2 3 2 8" xfId="16271" xr:uid="{2046D54A-3D0A-45BD-8595-42B9E7A33A31}"/>
    <cellStyle name="Output 2 3 2 9" xfId="17144" xr:uid="{F101D539-8FF2-4273-950C-5A23C236A7F1}"/>
    <cellStyle name="Output 2 3 3" xfId="8535" xr:uid="{BAAEADF4-E7FD-4E8E-BA70-0BCB475DD6B0}"/>
    <cellStyle name="Output 2 3 3 2" xfId="13275" xr:uid="{B54E7376-318C-44EF-971B-442EA4D40A77}"/>
    <cellStyle name="Output 2 3 3 3" xfId="14295" xr:uid="{839A7BFE-A205-46E1-B145-783E0EE58D4D}"/>
    <cellStyle name="Output 2 3 3 4" xfId="15255" xr:uid="{C8D2DB66-E95D-4276-993C-920EEBC9EDA2}"/>
    <cellStyle name="Output 2 3 3 5" xfId="16204" xr:uid="{CA1C5503-CF22-4D04-A868-116684572A3B}"/>
    <cellStyle name="Output 2 3 3 6" xfId="17077" xr:uid="{66D57038-5919-4046-B6B1-A6452A042F0B}"/>
    <cellStyle name="Output 2 3 3 7" xfId="17942" xr:uid="{113833BA-7BF8-426B-8F43-349DCB559C66}"/>
    <cellStyle name="Output 2 3 3 8" xfId="18718" xr:uid="{DE4D4721-CD54-4BCE-838C-0BA5A7EEBF08}"/>
    <cellStyle name="Output 2 3 4" xfId="9545" xr:uid="{3A547674-9DD6-42E7-9211-56129DD79A47}"/>
    <cellStyle name="Output 2 3 4 2" xfId="13949" xr:uid="{1EAC8404-E0F3-4668-8373-00480844610B}"/>
    <cellStyle name="Output 2 3 4 3" xfId="14909" xr:uid="{2F09CA12-2141-4971-BBD3-839E60EDBFD7}"/>
    <cellStyle name="Output 2 3 4 4" xfId="15861" xr:uid="{85F934A8-C8F1-4E4B-B4D3-160ADAD9FF81}"/>
    <cellStyle name="Output 2 3 4 5" xfId="16735" xr:uid="{7522F6D9-2515-4C30-B7EA-C06B9BA45B74}"/>
    <cellStyle name="Output 2 3 4 6" xfId="17600" xr:uid="{D0041A8A-E41F-4140-B6BC-81287235CF1B}"/>
    <cellStyle name="Output 2 3 4 7" xfId="18376" xr:uid="{6AC9FE67-D93F-4FA7-A73F-57F3684637FF}"/>
    <cellStyle name="Output 2 3 4 8" xfId="19133" xr:uid="{2E3B6B88-098C-4558-AEDE-6E2F99FF9DFC}"/>
    <cellStyle name="Output 2 3 5" xfId="12246" xr:uid="{4E64FF2E-2AA5-40D6-BE0E-EBC177CB3912}"/>
    <cellStyle name="Output 2 3 6" xfId="10617" xr:uid="{60DA4AF3-02D0-442D-B744-62F5B357CF7B}"/>
    <cellStyle name="Output 2 3 7" xfId="11685" xr:uid="{3F72883C-7ED0-4E48-8C53-75EDF7DFD265}"/>
    <cellStyle name="Output 2 3 8" xfId="11094" xr:uid="{1BCFBCFC-53A5-43F4-A582-4A9D4773D5B4}"/>
    <cellStyle name="Output 2 3 9" xfId="11448" xr:uid="{31C8A8FA-1038-44C4-8032-8BED27441FFF}"/>
    <cellStyle name="Output 2 4" xfId="7157" xr:uid="{CC0124A3-9241-41D7-BF6F-C7AFD74AC26B}"/>
    <cellStyle name="Output 2 4 10" xfId="13153" xr:uid="{A65887CA-C65F-4F5E-93F4-0DA23D151A6F}"/>
    <cellStyle name="Output 2 4 2" xfId="8797" xr:uid="{A360AD6F-F92A-4EDA-91B5-04F1000C18E0}"/>
    <cellStyle name="Output 2 4 2 2" xfId="13457" xr:uid="{ADF83187-FFBC-42D1-A215-8D5C8EE68E5C}"/>
    <cellStyle name="Output 2 4 2 3" xfId="14463" xr:uid="{9A12C6EA-5E6B-454B-845D-06523DB65BE9}"/>
    <cellStyle name="Output 2 4 2 4" xfId="15421" xr:uid="{70C5D650-BAE3-4F07-B81C-160735A07830}"/>
    <cellStyle name="Output 2 4 2 5" xfId="16348" xr:uid="{DE2C5D55-AEF4-474D-ACD6-5E1A14992CCF}"/>
    <cellStyle name="Output 2 4 2 6" xfId="17219" xr:uid="{BBB4684E-4E1A-4F92-AA64-9EDC8BA1A745}"/>
    <cellStyle name="Output 2 4 2 7" xfId="18066" xr:uid="{3A2785B5-B322-4B13-8CE8-C6EBA09EBEA7}"/>
    <cellStyle name="Output 2 4 2 8" xfId="18833" xr:uid="{A2B3C834-5ED1-4A52-937D-45040AC1B7F3}"/>
    <cellStyle name="Output 2 4 3" xfId="9660" xr:uid="{46044D97-6A2B-4CD6-A0E2-4AFE2F74A757}"/>
    <cellStyle name="Output 2 4 3 2" xfId="14064" xr:uid="{1412DE42-ED66-41DC-B522-77327C3DB5CC}"/>
    <cellStyle name="Output 2 4 3 3" xfId="15024" xr:uid="{1BD7DA74-AFC0-4F9E-9BAC-4DD53972F50C}"/>
    <cellStyle name="Output 2 4 3 4" xfId="15976" xr:uid="{1A098C96-69B7-4D5A-9D23-C59A8E0FAED7}"/>
    <cellStyle name="Output 2 4 3 5" xfId="16850" xr:uid="{5871EC61-EE4B-415B-A838-DF0098FF862A}"/>
    <cellStyle name="Output 2 4 3 6" xfId="17715" xr:uid="{8F3E9C7A-7FEC-45D6-9309-57E92978E978}"/>
    <cellStyle name="Output 2 4 3 7" xfId="18491" xr:uid="{04611DB5-002F-4B57-A03E-F4BD8807193C}"/>
    <cellStyle name="Output 2 4 3 8" xfId="19248" xr:uid="{51DB85BC-2CDC-43A9-BDE3-532AF93D9611}"/>
    <cellStyle name="Output 2 4 4" xfId="12427" xr:uid="{A1EAA93A-51D5-4404-9510-0C5100EFBEAD}"/>
    <cellStyle name="Output 2 4 5" xfId="10449" xr:uid="{AE42F055-E229-440B-A72A-20C9BB77B97F}"/>
    <cellStyle name="Output 2 4 6" xfId="11706" xr:uid="{71565C93-0D50-4625-B7E3-B6AC0922C283}"/>
    <cellStyle name="Output 2 4 7" xfId="11078" xr:uid="{493283B0-32FD-47F3-B9AE-E90CFD4E6F11}"/>
    <cellStyle name="Output 2 4 8" xfId="12556" xr:uid="{20DABE76-486A-44F6-BDD7-A60776CDD4C2}"/>
    <cellStyle name="Output 2 4 9" xfId="10337" xr:uid="{BD1CDBB7-7C5A-4B61-817A-8B2AB5EE5E3B}"/>
    <cellStyle name="Output 2 5" xfId="7999" xr:uid="{337548EC-B1E9-4F9B-8A45-E0FE9AF2842C}"/>
    <cellStyle name="Output 2 5 2" xfId="12968" xr:uid="{8B5732D5-8800-4B88-8579-98A853BAF874}"/>
    <cellStyle name="Output 2 5 3" xfId="10021" xr:uid="{835D266D-3661-47D2-B148-619564CB8FBC}"/>
    <cellStyle name="Output 2 5 4" xfId="11799" xr:uid="{D2560540-DE84-4EC0-A24D-1AB6A0CA6A57}"/>
    <cellStyle name="Output 2 5 5" xfId="11003" xr:uid="{9E964DF8-88D2-419D-9B74-86BB0DC2F875}"/>
    <cellStyle name="Output 2 5 6" xfId="13392" xr:uid="{EA8FDFD3-04C5-4DDB-BA91-7E3D8DA627AA}"/>
    <cellStyle name="Output 2 5 7" xfId="14401" xr:uid="{FBAC509D-5BA3-4570-A53E-C345B6EA02B1}"/>
    <cellStyle name="Output 2 5 8" xfId="15359" xr:uid="{BD77811A-EFAF-4C97-AE02-0A314D1EBC14}"/>
    <cellStyle name="Output 2 6" xfId="9432" xr:uid="{844A6395-719A-42F2-BB90-08BF6F174F1F}"/>
    <cellStyle name="Output 2 6 2" xfId="13836" xr:uid="{17FE5CCC-037F-4487-802B-06EDC96B3F4F}"/>
    <cellStyle name="Output 2 6 3" xfId="14796" xr:uid="{2FD23C91-D6FE-4671-8BA0-D2AFD362DEA0}"/>
    <cellStyle name="Output 2 6 4" xfId="15748" xr:uid="{A5036DEC-5D04-432D-B623-BB92C580096F}"/>
    <cellStyle name="Output 2 6 5" xfId="16622" xr:uid="{033F968C-44D7-4F78-A971-E8FA3A5FF339}"/>
    <cellStyle name="Output 2 6 6" xfId="17487" xr:uid="{D8EC3BAE-1364-4214-95A0-8D3C87925633}"/>
    <cellStyle name="Output 2 6 7" xfId="18263" xr:uid="{5A5AF52F-6EC8-4CFC-A3E7-D89AF1462A13}"/>
    <cellStyle name="Output 2 6 8" xfId="19020" xr:uid="{27753471-8C9C-4999-A059-E6A8498B7150}"/>
    <cellStyle name="Output 2 7" xfId="11873" xr:uid="{6ADE41CD-115A-41B2-85BD-979F5E009187}"/>
    <cellStyle name="Output 2 8" xfId="10938" xr:uid="{3FC17E56-2874-4061-95F8-3B459FA74F77}"/>
    <cellStyle name="Output 2 9" xfId="11492" xr:uid="{25AD527C-28C2-4278-8F80-30E9451B750C}"/>
    <cellStyle name="Output 3" xfId="6233" xr:uid="{79EF40D7-9C33-4F73-81FE-E3F8324A9C6B}"/>
    <cellStyle name="Output 3 10" xfId="12041" xr:uid="{0C1CEAD0-530E-4AE4-8E9E-62ABF391F3ED}"/>
    <cellStyle name="Output 3 11" xfId="10793" xr:uid="{6A5D58CC-5DB7-46B6-8906-805EF76C5B27}"/>
    <cellStyle name="Output 3 12" xfId="11623" xr:uid="{7EA04A0B-E65C-4E26-9760-759435310D56}"/>
    <cellStyle name="Output 3 2" xfId="6896" xr:uid="{EE8122B9-141A-4F2B-8FAF-234971AFABF8}"/>
    <cellStyle name="Output 3 2 10" xfId="11128" xr:uid="{7BC137D2-EA95-4DAD-8FEE-02DC11F2BBCC}"/>
    <cellStyle name="Output 3 2 11" xfId="11962" xr:uid="{60083D82-690E-4B2C-8BD5-D485DA6303A3}"/>
    <cellStyle name="Output 3 2 2" xfId="7681" xr:uid="{A57944AB-7C67-4F71-B922-29EA2EA6FF7F}"/>
    <cellStyle name="Output 3 2 2 10" xfId="16464" xr:uid="{06388B99-F8EC-4B40-89FD-6768B49421C8}"/>
    <cellStyle name="Output 3 2 2 2" xfId="9321" xr:uid="{B90209FC-D84F-4E30-B299-914F2DFDC5DB}"/>
    <cellStyle name="Output 3 2 2 2 2" xfId="13755" xr:uid="{35DB1131-C854-4657-ABDB-D006B7C73B7B}"/>
    <cellStyle name="Output 3 2 2 2 3" xfId="14717" xr:uid="{BC6A67D8-BDCB-4E42-B563-A6B42CF21155}"/>
    <cellStyle name="Output 3 2 2 2 4" xfId="15669" xr:uid="{E9524AD0-E010-4EC4-91B3-6A7DA693E61E}"/>
    <cellStyle name="Output 3 2 2 2 5" xfId="16549" xr:uid="{E4E95B2F-4EB7-43D5-BF34-C37002DBCA62}"/>
    <cellStyle name="Output 3 2 2 2 6" xfId="17415" xr:uid="{B5B51134-4EEF-4436-97FF-4143F15D4963}"/>
    <cellStyle name="Output 3 2 2 2 7" xfId="18191" xr:uid="{3AF695F1-A184-4FBA-BF04-0DD54CA0906D}"/>
    <cellStyle name="Output 3 2 2 2 8" xfId="18948" xr:uid="{BEE14378-7809-4AEF-9A56-F8BE6C4A46B9}"/>
    <cellStyle name="Output 3 2 2 3" xfId="9775" xr:uid="{AD429C67-C61C-4339-B6DE-A7BE0481C5A6}"/>
    <cellStyle name="Output 3 2 2 3 2" xfId="14179" xr:uid="{07769BF9-3737-4198-AA5C-5D3CB997125F}"/>
    <cellStyle name="Output 3 2 2 3 3" xfId="15139" xr:uid="{624078F8-5BE3-46F3-A20C-564DF3D2C96F}"/>
    <cellStyle name="Output 3 2 2 3 4" xfId="16091" xr:uid="{BEE56D5F-0C08-4679-B497-1B26277F6CE9}"/>
    <cellStyle name="Output 3 2 2 3 5" xfId="16965" xr:uid="{D78921CA-965D-456E-B8B1-921C41C5E9EB}"/>
    <cellStyle name="Output 3 2 2 3 6" xfId="17830" xr:uid="{F8A45A17-8C3E-4940-92E9-9874406C697D}"/>
    <cellStyle name="Output 3 2 2 3 7" xfId="18606" xr:uid="{211AFFCF-7886-4074-89AB-0763D355DAAE}"/>
    <cellStyle name="Output 3 2 2 3 8" xfId="19363" xr:uid="{DE0057B2-4F58-4819-8AD9-D36D59FB2B38}"/>
    <cellStyle name="Output 3 2 2 4" xfId="12739" xr:uid="{52424603-C996-4821-94A4-EBC49F9F0143}"/>
    <cellStyle name="Output 3 2 2 5" xfId="12326" xr:uid="{0782953B-77ED-47C6-BE6A-F7C48ED4B84C}"/>
    <cellStyle name="Output 3 2 2 6" xfId="10542" xr:uid="{BCB932F4-5931-4C6C-9E85-39F7391E9BD3}"/>
    <cellStyle name="Output 3 2 2 7" xfId="13634" xr:uid="{F377D728-3586-47C3-9531-1DB9D9E1936D}"/>
    <cellStyle name="Output 3 2 2 8" xfId="14612" xr:uid="{C168441D-4713-4394-ADD9-83A1B9175BB6}"/>
    <cellStyle name="Output 3 2 2 9" xfId="15565" xr:uid="{F6772195-790B-4416-B709-966731A0F6F4}"/>
    <cellStyle name="Output 3 2 3" xfId="8536" xr:uid="{7A0846AA-405A-460D-BE62-B9117D7E103A}"/>
    <cellStyle name="Output 3 2 3 2" xfId="13276" xr:uid="{EE2919F4-3BD2-4D5C-9CB8-CE73292F12A6}"/>
    <cellStyle name="Output 3 2 3 3" xfId="14296" xr:uid="{20002083-269E-45A0-B0EB-D1B2CF6E21CC}"/>
    <cellStyle name="Output 3 2 3 4" xfId="15256" xr:uid="{3E7BCAB0-D3C9-4DB9-967E-3F68DA2068FD}"/>
    <cellStyle name="Output 3 2 3 5" xfId="16205" xr:uid="{A94E872B-DD18-44D2-A379-7F24EFD156FC}"/>
    <cellStyle name="Output 3 2 3 6" xfId="17078" xr:uid="{33C93B98-CF35-4555-959B-6DF02E1DBB8E}"/>
    <cellStyle name="Output 3 2 3 7" xfId="17943" xr:uid="{B285F754-6701-40EE-BF6F-FA51C1EB4049}"/>
    <cellStyle name="Output 3 2 3 8" xfId="18719" xr:uid="{BD9BFAC0-86C0-41A5-85AB-7D872A7C417F}"/>
    <cellStyle name="Output 3 2 4" xfId="9546" xr:uid="{6DFE5D6B-6505-4573-9573-E3A6DFF64273}"/>
    <cellStyle name="Output 3 2 4 2" xfId="13950" xr:uid="{BC2AA985-EAF6-4765-814F-4FD71719D1E0}"/>
    <cellStyle name="Output 3 2 4 3" xfId="14910" xr:uid="{1314CA84-85EF-4C40-8140-A571B3258ADF}"/>
    <cellStyle name="Output 3 2 4 4" xfId="15862" xr:uid="{83679D18-B38E-4C28-9136-B1A8A910365B}"/>
    <cellStyle name="Output 3 2 4 5" xfId="16736" xr:uid="{50F3C779-43FB-4E5C-BD07-5B365D4C9C6D}"/>
    <cellStyle name="Output 3 2 4 6" xfId="17601" xr:uid="{D2C81CB9-218F-4BE7-B5E3-D9FB1C011721}"/>
    <cellStyle name="Output 3 2 4 7" xfId="18377" xr:uid="{3CB14C67-FB65-4BBA-BC91-8813BBA4086A}"/>
    <cellStyle name="Output 3 2 4 8" xfId="19134" xr:uid="{6F617569-E33D-4415-A636-676704FF91C0}"/>
    <cellStyle name="Output 3 2 5" xfId="12247" xr:uid="{DF11154B-DF0A-4D9E-A053-9310211554AE}"/>
    <cellStyle name="Output 3 2 6" xfId="10616" xr:uid="{F3DCD4BF-0797-4286-B41C-74B7ECC99A9A}"/>
    <cellStyle name="Output 3 2 7" xfId="12083" xr:uid="{A6235D46-6596-4301-BDF7-ECDB7C1B9421}"/>
    <cellStyle name="Output 3 2 8" xfId="10765" xr:uid="{E26492DF-4CBE-402A-8CB3-116AB0DED281}"/>
    <cellStyle name="Output 3 2 9" xfId="11647" xr:uid="{59BFC874-8FB1-4D38-9675-515F54101F28}"/>
    <cellStyle name="Output 3 3" xfId="7158" xr:uid="{DD6C9E17-40D7-461D-A9A8-CEBA3A08587A}"/>
    <cellStyle name="Output 3 3 10" xfId="15526" xr:uid="{241C85CF-5C8C-43C9-B15D-A4BC6942B57F}"/>
    <cellStyle name="Output 3 3 2" xfId="8798" xr:uid="{BA241AA7-0872-469C-AD17-41CC963489E5}"/>
    <cellStyle name="Output 3 3 2 2" xfId="13458" xr:uid="{8D95F040-66ED-4213-A4A6-05610A39476C}"/>
    <cellStyle name="Output 3 3 2 3" xfId="14464" xr:uid="{1436827A-5E05-4671-9378-A23A93C09490}"/>
    <cellStyle name="Output 3 3 2 4" xfId="15422" xr:uid="{261710F6-6945-41BE-A6A9-160017600BD1}"/>
    <cellStyle name="Output 3 3 2 5" xfId="16349" xr:uid="{C8F3C2F9-488F-4403-9C86-166F974382EA}"/>
    <cellStyle name="Output 3 3 2 6" xfId="17220" xr:uid="{8BFE6236-BB97-4B29-8A12-42643A86B18F}"/>
    <cellStyle name="Output 3 3 2 7" xfId="18067" xr:uid="{795B26AC-E9E1-4260-9A1A-513976EF4ADD}"/>
    <cellStyle name="Output 3 3 2 8" xfId="18834" xr:uid="{EB41F6F5-1F2E-4CA3-930D-1F7B1CC98F0C}"/>
    <cellStyle name="Output 3 3 3" xfId="9661" xr:uid="{F4F73D49-2E26-472B-9133-2D9FE233B5AB}"/>
    <cellStyle name="Output 3 3 3 2" xfId="14065" xr:uid="{443A4C4A-D972-47C2-BA05-F11F310833EE}"/>
    <cellStyle name="Output 3 3 3 3" xfId="15025" xr:uid="{3160885F-8D87-4803-849C-28A52D7C3B49}"/>
    <cellStyle name="Output 3 3 3 4" xfId="15977" xr:uid="{D0F74A44-FB15-47E4-A012-587FE2321B21}"/>
    <cellStyle name="Output 3 3 3 5" xfId="16851" xr:uid="{463A9619-5FEB-418C-A246-240BAF8F2D88}"/>
    <cellStyle name="Output 3 3 3 6" xfId="17716" xr:uid="{74DB54BC-5B72-4AB3-AB27-83CE49981B22}"/>
    <cellStyle name="Output 3 3 3 7" xfId="18492" xr:uid="{BF036B6C-9078-4F26-8D97-7E51791379B7}"/>
    <cellStyle name="Output 3 3 3 8" xfId="19249" xr:uid="{975DF619-9C3B-4ACD-A18E-3FE04D49FCCA}"/>
    <cellStyle name="Output 3 3 4" xfId="12428" xr:uid="{B0085F7D-882F-4D03-9718-7D9BAC4E92AF}"/>
    <cellStyle name="Output 3 3 5" xfId="10448" xr:uid="{BDEE9BE4-A8FD-4369-BF97-BD075B475738}"/>
    <cellStyle name="Output 3 3 6" xfId="11707" xr:uid="{9504B3D1-472E-4A9A-92D2-030B3FCE3286}"/>
    <cellStyle name="Output 3 3 7" xfId="11077" xr:uid="{72821358-FD1C-4094-A32E-76E76510CDFF}"/>
    <cellStyle name="Output 3 3 8" xfId="13581" xr:uid="{E735E948-D4F8-4B1D-88F8-84CB882F4724}"/>
    <cellStyle name="Output 3 3 9" xfId="14569" xr:uid="{EFA6626A-DD58-46C5-90A1-7E656FE13752}"/>
    <cellStyle name="Output 3 4" xfId="8000" xr:uid="{FF54D122-7AC6-430E-923E-48429287BB9D}"/>
    <cellStyle name="Output 3 4 2" xfId="12969" xr:uid="{A375A1E2-F45E-4FAB-B8DD-B72B46CB8D7B}"/>
    <cellStyle name="Output 3 4 3" xfId="10020" xr:uid="{72313693-C6CB-41B1-BDD3-65A8FDCBEEFD}"/>
    <cellStyle name="Output 3 4 4" xfId="11800" xr:uid="{0A003129-F4B8-44F3-B538-63B863C99174}"/>
    <cellStyle name="Output 3 4 5" xfId="11002" xr:uid="{F1F24517-B458-44CF-8C22-CA5912847750}"/>
    <cellStyle name="Output 3 4 6" xfId="12879" xr:uid="{6F2A16CC-B4D0-41F8-B7C0-79E18AC1A153}"/>
    <cellStyle name="Output 3 4 7" xfId="10099" xr:uid="{3EE753A3-8416-4685-8FF4-C9E334380FBA}"/>
    <cellStyle name="Output 3 4 8" xfId="12675" xr:uid="{6D3801DF-3AA7-4F56-8758-7734F6E9F6D0}"/>
    <cellStyle name="Output 3 5" xfId="9433" xr:uid="{96D60F1A-40F4-4206-BB53-6033CA8AA9F7}"/>
    <cellStyle name="Output 3 5 2" xfId="13837" xr:uid="{895CD960-9B8D-4124-BA90-4F7AB685BD5E}"/>
    <cellStyle name="Output 3 5 3" xfId="14797" xr:uid="{8BB3491C-3DC3-4531-80F0-389430A75809}"/>
    <cellStyle name="Output 3 5 4" xfId="15749" xr:uid="{B9926D84-4945-4E32-95FE-F5777A8F01C9}"/>
    <cellStyle name="Output 3 5 5" xfId="16623" xr:uid="{12459479-A863-4F10-B7C2-AACBD2FB2A7C}"/>
    <cellStyle name="Output 3 5 6" xfId="17488" xr:uid="{18EC9688-FB22-4EA8-B40F-C543879A7FF5}"/>
    <cellStyle name="Output 3 5 7" xfId="18264" xr:uid="{563627FF-7253-40AB-9E41-5D73E2564CBA}"/>
    <cellStyle name="Output 3 5 8" xfId="19021" xr:uid="{29765ED4-4F3F-4819-B859-B86C318CEA24}"/>
    <cellStyle name="Output 3 6" xfId="11875" xr:uid="{7CAB364F-C0EA-40EF-90CC-30AE17DC04C4}"/>
    <cellStyle name="Output 3 7" xfId="10936" xr:uid="{E9B2BEEB-35A7-4D12-9A2E-613504E3D644}"/>
    <cellStyle name="Output 3 8" xfId="11494" xr:uid="{E37E5423-E809-410C-9B62-CB5BC10D133A}"/>
    <cellStyle name="Output 3 9" xfId="11235" xr:uid="{8F1E657B-23B9-488F-AFBA-763BCA9E2262}"/>
    <cellStyle name="Output 4" xfId="6234" xr:uid="{27E9E4C3-557B-4FBA-859D-CAE8652436C9}"/>
    <cellStyle name="Output 4 10" xfId="12529" xr:uid="{1B8BFFD0-3EAC-443A-B261-55774EC63140}"/>
    <cellStyle name="Output 4 11" xfId="10352" xr:uid="{8C2219F2-B4D8-4F11-856E-7B138A40D6FE}"/>
    <cellStyle name="Output 4 12" xfId="13663" xr:uid="{8EC2F67E-97E1-4E50-9E2D-24DF23DCE4DA}"/>
    <cellStyle name="Output 4 2" xfId="6897" xr:uid="{C202744C-37FA-4ED0-A943-37589A6880D7}"/>
    <cellStyle name="Output 4 2 10" xfId="11127" xr:uid="{A65B8E4A-C030-4503-B097-1A79AA582954}"/>
    <cellStyle name="Output 4 2 11" xfId="12550" xr:uid="{89A7A199-FE2A-4DCB-B746-C8A4012ACF53}"/>
    <cellStyle name="Output 4 2 2" xfId="7682" xr:uid="{F90A7BE1-AF4B-47A1-8D38-2D60E6AAC144}"/>
    <cellStyle name="Output 4 2 2 10" xfId="17182" xr:uid="{169C3773-2101-4B8D-AA0B-E93A4ACC6544}"/>
    <cellStyle name="Output 4 2 2 2" xfId="9322" xr:uid="{779E833E-5D27-4598-8A76-A2B2DD480044}"/>
    <cellStyle name="Output 4 2 2 2 2" xfId="13756" xr:uid="{7C0670D3-D1D0-4B38-8803-91A25F8C6751}"/>
    <cellStyle name="Output 4 2 2 2 3" xfId="14718" xr:uid="{3FABC0B1-5177-4E59-A4A9-4CBA35231E4C}"/>
    <cellStyle name="Output 4 2 2 2 4" xfId="15670" xr:uid="{25F4F2ED-CEDD-4426-B190-9A19F92544D0}"/>
    <cellStyle name="Output 4 2 2 2 5" xfId="16550" xr:uid="{B124F5C9-443A-4C84-8CEC-7B81D987D8F1}"/>
    <cellStyle name="Output 4 2 2 2 6" xfId="17416" xr:uid="{02268AE3-59DB-4D23-8B14-49734922F3C8}"/>
    <cellStyle name="Output 4 2 2 2 7" xfId="18192" xr:uid="{21F42EAB-EC2E-4E11-A55F-4912A2D7766A}"/>
    <cellStyle name="Output 4 2 2 2 8" xfId="18949" xr:uid="{FB623ABC-15B0-4F15-A978-777FBC85FBED}"/>
    <cellStyle name="Output 4 2 2 3" xfId="9776" xr:uid="{CC2EFB40-1487-482B-8D11-F35BCBB89143}"/>
    <cellStyle name="Output 4 2 2 3 2" xfId="14180" xr:uid="{16139FD2-80CE-48CE-BF39-3785F85AC109}"/>
    <cellStyle name="Output 4 2 2 3 3" xfId="15140" xr:uid="{2C7CD133-5748-4D52-BAF9-227270001E09}"/>
    <cellStyle name="Output 4 2 2 3 4" xfId="16092" xr:uid="{432F472B-6481-46EC-85F8-D03BE120348D}"/>
    <cellStyle name="Output 4 2 2 3 5" xfId="16966" xr:uid="{209FC615-D34C-4613-B451-2CD47E9B4CF0}"/>
    <cellStyle name="Output 4 2 2 3 6" xfId="17831" xr:uid="{EBCDB7A6-4A49-430E-B8A3-15F2A9366F37}"/>
    <cellStyle name="Output 4 2 2 3 7" xfId="18607" xr:uid="{2F40855C-B719-425E-9465-31AA694B0519}"/>
    <cellStyle name="Output 4 2 2 3 8" xfId="19364" xr:uid="{BE7F2900-E8B2-4902-A6FB-0143C6AC8CD8}"/>
    <cellStyle name="Output 4 2 2 4" xfId="12740" xr:uid="{AE0B0873-7DBC-4BC3-B677-B6065512040E}"/>
    <cellStyle name="Output 4 2 2 5" xfId="10216" xr:uid="{7841D999-3BCA-454F-AF9A-78F5D003CD36}"/>
    <cellStyle name="Output 4 2 2 6" xfId="13419" xr:uid="{05BE1192-B7D2-41D9-86FB-B13C3E39FF5D}"/>
    <cellStyle name="Output 4 2 2 7" xfId="14426" xr:uid="{19A0D9A5-6C55-47EF-B282-4D341D626BA0}"/>
    <cellStyle name="Output 4 2 2 8" xfId="15384" xr:uid="{246F16E6-1FA5-4BB5-8461-E7E753F44956}"/>
    <cellStyle name="Output 4 2 2 9" xfId="16311" xr:uid="{9A113F50-5D1C-4EFD-A648-E5C0F0D7D429}"/>
    <cellStyle name="Output 4 2 3" xfId="8537" xr:uid="{E083A7F8-542D-4F4C-9389-1E370344EF2C}"/>
    <cellStyle name="Output 4 2 3 2" xfId="13277" xr:uid="{E7E0C07C-9923-4519-B909-F057C07EF541}"/>
    <cellStyle name="Output 4 2 3 3" xfId="14297" xr:uid="{7B0B04AC-8AF0-4052-A4A7-7355B4E7C6B9}"/>
    <cellStyle name="Output 4 2 3 4" xfId="15257" xr:uid="{F6F9E7E0-D95C-4B3D-880D-32F86D7C38DB}"/>
    <cellStyle name="Output 4 2 3 5" xfId="16206" xr:uid="{AEE93B20-C389-4D0F-9C30-7DAD0843693C}"/>
    <cellStyle name="Output 4 2 3 6" xfId="17079" xr:uid="{EB6A91DE-349A-4EDF-8366-8A6972027138}"/>
    <cellStyle name="Output 4 2 3 7" xfId="17944" xr:uid="{6B80597C-1371-4929-A933-E02BC6275F6F}"/>
    <cellStyle name="Output 4 2 3 8" xfId="18720" xr:uid="{0168C5B5-1364-456C-95E9-B640F0244B22}"/>
    <cellStyle name="Output 4 2 4" xfId="9547" xr:uid="{6A8DCD01-72BA-48A2-B3CD-245E3A74A868}"/>
    <cellStyle name="Output 4 2 4 2" xfId="13951" xr:uid="{636B3581-10ED-4D9B-A002-18436F12D6C7}"/>
    <cellStyle name="Output 4 2 4 3" xfId="14911" xr:uid="{52839A79-4322-4B4E-8D5A-0173F3C64333}"/>
    <cellStyle name="Output 4 2 4 4" xfId="15863" xr:uid="{39DD53CC-10B9-4CBD-92FF-CB654572C61F}"/>
    <cellStyle name="Output 4 2 4 5" xfId="16737" xr:uid="{8258153F-0068-493F-BB1C-B9A9F320E0D2}"/>
    <cellStyle name="Output 4 2 4 6" xfId="17602" xr:uid="{FEB1FF06-39DA-49E1-BAFF-92FB0479EC68}"/>
    <cellStyle name="Output 4 2 4 7" xfId="18378" xr:uid="{ECB4B10E-CFBF-4CA8-9D19-F45A12E411A5}"/>
    <cellStyle name="Output 4 2 4 8" xfId="19135" xr:uid="{0D4850F8-672D-468C-A2D8-34537E77A017}"/>
    <cellStyle name="Output 4 2 5" xfId="12248" xr:uid="{849C3E4B-844C-465C-BD43-5D5EB572415B}"/>
    <cellStyle name="Output 4 2 6" xfId="10615" xr:uid="{753821BD-AAFA-43C1-AB54-BE3717F9F504}"/>
    <cellStyle name="Output 4 2 7" xfId="12084" xr:uid="{838480B8-129B-4B86-8E73-F0DCFD9EA83A}"/>
    <cellStyle name="Output 4 2 8" xfId="10764" xr:uid="{EDF1994E-D9B7-4C49-A7F6-AE5CF480A2AE}"/>
    <cellStyle name="Output 4 2 9" xfId="11648" xr:uid="{E03A641B-0DAF-4D45-A8EA-A0B19CE3DD06}"/>
    <cellStyle name="Output 4 3" xfId="7159" xr:uid="{C7C50632-8AD8-4A0E-94AF-55805AAF3E1D}"/>
    <cellStyle name="Output 4 3 10" xfId="12296" xr:uid="{C7DABC08-337F-4BE2-9DF6-DF7F24B6C265}"/>
    <cellStyle name="Output 4 3 2" xfId="8799" xr:uid="{16343ACA-03EB-41F2-88AC-464AB3039B9F}"/>
    <cellStyle name="Output 4 3 2 2" xfId="13459" xr:uid="{F23A0DEA-40A0-4927-93AA-F86476F7720F}"/>
    <cellStyle name="Output 4 3 2 3" xfId="14465" xr:uid="{C359389F-2B6C-4254-B688-25D69D0838A5}"/>
    <cellStyle name="Output 4 3 2 4" xfId="15423" xr:uid="{46B233B4-AB08-459B-BDBB-65633C03DCF5}"/>
    <cellStyle name="Output 4 3 2 5" xfId="16350" xr:uid="{F0D8B005-C126-419B-8BBA-3EFFF952D007}"/>
    <cellStyle name="Output 4 3 2 6" xfId="17221" xr:uid="{3AD5A794-BA91-4CD6-86C1-02FE7E7F4BE6}"/>
    <cellStyle name="Output 4 3 2 7" xfId="18068" xr:uid="{C1BCD596-0143-49C4-AF16-5F89D8BA09D1}"/>
    <cellStyle name="Output 4 3 2 8" xfId="18835" xr:uid="{0D18B361-059C-4C37-B3CE-01D8D05BE72E}"/>
    <cellStyle name="Output 4 3 3" xfId="9662" xr:uid="{A3825B16-6F11-4198-B715-3A6060F69078}"/>
    <cellStyle name="Output 4 3 3 2" xfId="14066" xr:uid="{95ACBE1E-BCA2-492E-A6FD-C969B7A935CE}"/>
    <cellStyle name="Output 4 3 3 3" xfId="15026" xr:uid="{B721F13F-1065-404E-8CCD-D30DEA256CB1}"/>
    <cellStyle name="Output 4 3 3 4" xfId="15978" xr:uid="{F9E83984-7AD8-4019-9C36-B14642DCC7C2}"/>
    <cellStyle name="Output 4 3 3 5" xfId="16852" xr:uid="{8F206FC9-E2F8-43DD-827A-214A41BF5BBC}"/>
    <cellStyle name="Output 4 3 3 6" xfId="17717" xr:uid="{3EAF014D-0E03-40D6-9F2E-092EC24FE4F2}"/>
    <cellStyle name="Output 4 3 3 7" xfId="18493" xr:uid="{4A9E3BCB-2D67-4610-B9C3-7E11865F6EE7}"/>
    <cellStyle name="Output 4 3 3 8" xfId="19250" xr:uid="{CE116151-90AE-4EF3-B368-4AA6260360EC}"/>
    <cellStyle name="Output 4 3 4" xfId="12429" xr:uid="{679E550F-5870-48DA-B792-455950A4FE82}"/>
    <cellStyle name="Output 4 3 5" xfId="10447" xr:uid="{90DF74D7-126E-4F47-90B4-C952E68767AE}"/>
    <cellStyle name="Output 4 3 6" xfId="11708" xr:uid="{DCBF25F1-1F6A-484A-83CC-0009CF3C48F6}"/>
    <cellStyle name="Output 4 3 7" xfId="11076" xr:uid="{C701EDFF-A4EC-4001-BD51-8EDD8E16D813}"/>
    <cellStyle name="Output 4 3 8" xfId="13091" xr:uid="{9AE79A82-9E09-463D-A0A4-A1D971D8584C}"/>
    <cellStyle name="Output 4 3 9" xfId="9925" xr:uid="{CE3173FF-9A66-401C-930A-E55696F62C86}"/>
    <cellStyle name="Output 4 4" xfId="8001" xr:uid="{F7C7C1E6-4883-40CA-9D70-7EE7B092E155}"/>
    <cellStyle name="Output 4 4 2" xfId="12970" xr:uid="{8B6EAEF3-8869-4F43-8827-FF2AA60CB098}"/>
    <cellStyle name="Output 4 4 3" xfId="10019" xr:uid="{D96AA0C2-BEF2-4577-8148-22D103F43E98}"/>
    <cellStyle name="Output 4 4 4" xfId="11801" xr:uid="{93CCFA77-7D90-41F8-A256-47E707DFD8F2}"/>
    <cellStyle name="Output 4 4 5" xfId="11001" xr:uid="{300B6D41-98E1-4FF5-BF75-DBBB66655059}"/>
    <cellStyle name="Output 4 4 6" xfId="11455" xr:uid="{B2E1AF14-C30B-4EB3-BBA1-E6855475BA0D}"/>
    <cellStyle name="Output 4 4 7" xfId="11272" xr:uid="{243ECF2D-8DBF-446A-9F72-995CE51EB2F7}"/>
    <cellStyle name="Output 4 4 8" xfId="13552" xr:uid="{299BCE65-5484-481A-9D8A-529EEB2C73C4}"/>
    <cellStyle name="Output 4 5" xfId="9434" xr:uid="{3E8ADCEB-5C27-4A7B-A6AA-655023D42A2E}"/>
    <cellStyle name="Output 4 5 2" xfId="13838" xr:uid="{6A88C6D2-3A3E-4F7C-8FC6-59D3D3BE4D64}"/>
    <cellStyle name="Output 4 5 3" xfId="14798" xr:uid="{6BCE99AB-130A-4E37-BB1D-80A64F8C9AB0}"/>
    <cellStyle name="Output 4 5 4" xfId="15750" xr:uid="{8C2DADC2-613C-45D2-81AC-C44586CF0ADD}"/>
    <cellStyle name="Output 4 5 5" xfId="16624" xr:uid="{70EE8320-61C7-4F5E-82FB-B81B79881F76}"/>
    <cellStyle name="Output 4 5 6" xfId="17489" xr:uid="{D578D542-92FE-49EE-ADE6-EEB75050EC75}"/>
    <cellStyle name="Output 4 5 7" xfId="18265" xr:uid="{101F2673-58A7-4E33-AE1D-0E84AF8B33C2}"/>
    <cellStyle name="Output 4 5 8" xfId="19022" xr:uid="{B879F962-B123-4318-82C3-71904A98AF03}"/>
    <cellStyle name="Output 4 6" xfId="11876" xr:uid="{B8F9EC89-08E1-4A8D-88AD-589DF50479E2}"/>
    <cellStyle name="Output 4 7" xfId="10935" xr:uid="{CD84B70B-1A40-4A49-99E1-DD83D4D541F8}"/>
    <cellStyle name="Output 4 8" xfId="11495" xr:uid="{487888D4-8304-4F8B-9D97-EEB0BBCF3F80}"/>
    <cellStyle name="Output 4 9" xfId="11234" xr:uid="{C6564DFE-FFCA-4E25-B6FF-5A9233A15E1F}"/>
    <cellStyle name="Output 5" xfId="6235" xr:uid="{A5FC35CD-DD02-45CF-980D-01C3E3AA7BD5}"/>
    <cellStyle name="Output 5 10" xfId="13558" xr:uid="{115E868A-CAEC-4309-9346-F64AD281ABC0}"/>
    <cellStyle name="Output 5 11" xfId="14559" xr:uid="{6AE2B172-1C2E-4917-AE86-1542D60F16B9}"/>
    <cellStyle name="Output 5 12" xfId="15517" xr:uid="{F7E9803E-BC70-4CF3-BC2E-ACDCF7C0C8DA}"/>
    <cellStyle name="Output 5 2" xfId="6898" xr:uid="{D97AB570-A2D0-4FC0-9D52-5FE549396BEE}"/>
    <cellStyle name="Output 5 2 10" xfId="11038" xr:uid="{8D137D28-F61D-436A-A156-D73A3E505EFD}"/>
    <cellStyle name="Output 5 2 11" xfId="12563" xr:uid="{B0FF91C3-0F45-495C-8F2C-EC144B2C99D8}"/>
    <cellStyle name="Output 5 2 2" xfId="7683" xr:uid="{7439B3A6-F672-4FD2-A806-9EBDC08D880A}"/>
    <cellStyle name="Output 5 2 2 10" xfId="15620" xr:uid="{CF93EBC4-C22F-49F4-A400-378CC391A05D}"/>
    <cellStyle name="Output 5 2 2 2" xfId="9323" xr:uid="{3DA1124C-5969-4D27-99D9-74E8131855D4}"/>
    <cellStyle name="Output 5 2 2 2 2" xfId="13757" xr:uid="{ED6DA815-04B0-4131-8CD3-2CA0F9143EF9}"/>
    <cellStyle name="Output 5 2 2 2 3" xfId="14719" xr:uid="{F09CCE94-604C-4F64-BF48-97BAB8C92B50}"/>
    <cellStyle name="Output 5 2 2 2 4" xfId="15671" xr:uid="{A363D8B2-026E-4B94-B997-C9E621E9A7ED}"/>
    <cellStyle name="Output 5 2 2 2 5" xfId="16551" xr:uid="{519F8BAC-0A99-44B5-882C-4FEC1E5FCC05}"/>
    <cellStyle name="Output 5 2 2 2 6" xfId="17417" xr:uid="{51F86337-0FD7-4D83-9285-6E020A6B334C}"/>
    <cellStyle name="Output 5 2 2 2 7" xfId="18193" xr:uid="{B96861D1-7175-4678-A9F6-C19CFDD8FFA0}"/>
    <cellStyle name="Output 5 2 2 2 8" xfId="18950" xr:uid="{B0A5D592-6AFF-48D9-BA75-867334EC9C5E}"/>
    <cellStyle name="Output 5 2 2 3" xfId="9777" xr:uid="{1C647DA6-2136-4E9E-BAF9-CDAF08B3E7D2}"/>
    <cellStyle name="Output 5 2 2 3 2" xfId="14181" xr:uid="{9C0AA019-412F-4603-B267-8697B1BFA6A4}"/>
    <cellStyle name="Output 5 2 2 3 3" xfId="15141" xr:uid="{F986B54B-7CC1-4442-AABC-68085D2CD15A}"/>
    <cellStyle name="Output 5 2 2 3 4" xfId="16093" xr:uid="{4ECE6A6D-ACF8-4F35-8680-357760D7FEC2}"/>
    <cellStyle name="Output 5 2 2 3 5" xfId="16967" xr:uid="{448B6CB5-0B13-4F4E-86FD-F9AD24105903}"/>
    <cellStyle name="Output 5 2 2 3 6" xfId="17832" xr:uid="{A1E51117-822B-452E-ACCF-F7AB38243293}"/>
    <cellStyle name="Output 5 2 2 3 7" xfId="18608" xr:uid="{BE73145E-A6A2-4A0D-9C9D-0AA542A59888}"/>
    <cellStyle name="Output 5 2 2 3 8" xfId="19365" xr:uid="{FF7C25D4-2372-43F8-A801-C7B62716396A}"/>
    <cellStyle name="Output 5 2 2 4" xfId="12741" xr:uid="{D79D6E47-1488-4FAD-AA50-7CDB55139116}"/>
    <cellStyle name="Output 5 2 2 5" xfId="10215" xr:uid="{F4CEAE2D-B598-41A9-BEC0-D01B0AF1930E}"/>
    <cellStyle name="Output 5 2 2 6" xfId="12931" xr:uid="{5B7798A0-D80B-4C38-81D7-8340E29EC7EB}"/>
    <cellStyle name="Output 5 2 2 7" xfId="10055" xr:uid="{BC5E74FD-3B7B-4F73-92B6-10EAE3C92F49}"/>
    <cellStyle name="Output 5 2 2 8" xfId="13704" xr:uid="{13DA2AB5-4D11-497D-B435-FE8C670E0ED9}"/>
    <cellStyle name="Output 5 2 2 9" xfId="14668" xr:uid="{D6BAE390-4A79-4520-8010-DC58195CFB97}"/>
    <cellStyle name="Output 5 2 3" xfId="8538" xr:uid="{41D6515D-A226-4BCF-AB92-B847304E1F9F}"/>
    <cellStyle name="Output 5 2 3 2" xfId="13278" xr:uid="{297C851D-26CD-4E80-9E37-FBD0958DF8A6}"/>
    <cellStyle name="Output 5 2 3 3" xfId="14298" xr:uid="{843B4CEA-799D-4F4D-A3EE-C0DE51F5496F}"/>
    <cellStyle name="Output 5 2 3 4" xfId="15258" xr:uid="{C5053383-90AD-4C30-B636-9FB421CC96D8}"/>
    <cellStyle name="Output 5 2 3 5" xfId="16207" xr:uid="{D65AE29B-45D5-42B3-8DFD-6D2B5F026CBE}"/>
    <cellStyle name="Output 5 2 3 6" xfId="17080" xr:uid="{13EB5519-0E0E-45F3-B56F-CE6ED751771C}"/>
    <cellStyle name="Output 5 2 3 7" xfId="17945" xr:uid="{98B532CF-6E78-4286-8D88-7F328A3312B1}"/>
    <cellStyle name="Output 5 2 3 8" xfId="18721" xr:uid="{B99E7C7A-6678-49BE-B38B-25621B4BCFDC}"/>
    <cellStyle name="Output 5 2 4" xfId="9548" xr:uid="{6EA0A0AE-5D48-4637-955B-A64B1CD0A4EA}"/>
    <cellStyle name="Output 5 2 4 2" xfId="13952" xr:uid="{6583AE05-600E-4DBD-94D6-F85DAA09F9B2}"/>
    <cellStyle name="Output 5 2 4 3" xfId="14912" xr:uid="{EFD4CD11-C0C9-4A99-8DE4-3EB73A613315}"/>
    <cellStyle name="Output 5 2 4 4" xfId="15864" xr:uid="{260C77A6-C7B1-4870-AE44-A3EEDA30A5A3}"/>
    <cellStyle name="Output 5 2 4 5" xfId="16738" xr:uid="{3129D6E8-039A-4C00-8D41-3FE40C567287}"/>
    <cellStyle name="Output 5 2 4 6" xfId="17603" xr:uid="{F63E5DA3-6353-417D-9FD8-C3D68C9EF000}"/>
    <cellStyle name="Output 5 2 4 7" xfId="18379" xr:uid="{0CAECF9D-8EF6-4E58-AE21-1502B2491EC3}"/>
    <cellStyle name="Output 5 2 4 8" xfId="19136" xr:uid="{FFAE8EEF-A9BC-4904-9EDC-E94D85B79B3A}"/>
    <cellStyle name="Output 5 2 5" xfId="12249" xr:uid="{1733B7A9-C2A7-4BC4-A078-A69D0AA9007F}"/>
    <cellStyle name="Output 5 2 6" xfId="10614" xr:uid="{B2F01158-F4B6-4FFC-A346-D567F32C6334}"/>
    <cellStyle name="Output 5 2 7" xfId="12599" xr:uid="{1D991E4A-6D3F-48F2-A6DF-C31875D2AE23}"/>
    <cellStyle name="Output 5 2 8" xfId="10303" xr:uid="{C0E8B047-B71B-4802-AFD0-AA138C11B0F5}"/>
    <cellStyle name="Output 5 2 9" xfId="11757" xr:uid="{CB20E387-D7AA-4C94-AAB3-32CFBA867345}"/>
    <cellStyle name="Output 5 3" xfId="7160" xr:uid="{FDA14421-7FD6-4CC4-897D-C5092834085D}"/>
    <cellStyle name="Output 5 3 10" xfId="12789" xr:uid="{1F2B671E-B88A-4966-A96A-75B4A0B39D1E}"/>
    <cellStyle name="Output 5 3 2" xfId="8800" xr:uid="{3B25ED93-6373-4C8D-AEF2-58D4CEDB53EA}"/>
    <cellStyle name="Output 5 3 2 2" xfId="13460" xr:uid="{AE8495AC-7051-4937-BD6E-7F2945114544}"/>
    <cellStyle name="Output 5 3 2 3" xfId="14466" xr:uid="{ECB8150C-2A48-4DFE-994B-C17E886D539A}"/>
    <cellStyle name="Output 5 3 2 4" xfId="15424" xr:uid="{2D96EFE7-F930-4FBF-8C6F-9086363DA5A8}"/>
    <cellStyle name="Output 5 3 2 5" xfId="16351" xr:uid="{C560704B-BC59-4B0F-B41C-8CBBB1E0C1D1}"/>
    <cellStyle name="Output 5 3 2 6" xfId="17222" xr:uid="{537B0C02-763D-449D-A912-78842956258A}"/>
    <cellStyle name="Output 5 3 2 7" xfId="18069" xr:uid="{02B07A62-F531-423C-B900-18137D625D1C}"/>
    <cellStyle name="Output 5 3 2 8" xfId="18836" xr:uid="{B861D29B-3A60-42BF-BFF4-027FD6FF7A02}"/>
    <cellStyle name="Output 5 3 3" xfId="9663" xr:uid="{7EE07CDD-3C0A-44D5-B970-335DD942013B}"/>
    <cellStyle name="Output 5 3 3 2" xfId="14067" xr:uid="{1AC4D4D4-BF4E-401F-83D7-84FB979D3AE1}"/>
    <cellStyle name="Output 5 3 3 3" xfId="15027" xr:uid="{299522F4-F058-444C-BB4C-DC26F73E9DA7}"/>
    <cellStyle name="Output 5 3 3 4" xfId="15979" xr:uid="{38145A7D-F31A-42F9-918C-65237A5D13EF}"/>
    <cellStyle name="Output 5 3 3 5" xfId="16853" xr:uid="{501ABF27-3266-49F3-BFAD-C69A6AC935B4}"/>
    <cellStyle name="Output 5 3 3 6" xfId="17718" xr:uid="{95ED2E44-1570-4EA6-9821-F524C73BE501}"/>
    <cellStyle name="Output 5 3 3 7" xfId="18494" xr:uid="{BDA575EE-214B-4B4B-B868-C82A92B6B426}"/>
    <cellStyle name="Output 5 3 3 8" xfId="19251" xr:uid="{5B84B9BC-5BE8-49DF-B9A4-CC53C24DF9A8}"/>
    <cellStyle name="Output 5 3 4" xfId="12430" xr:uid="{BEC12BD8-C214-4517-AEE4-FB92D01927AB}"/>
    <cellStyle name="Output 5 3 5" xfId="10446" xr:uid="{13D1F17B-3C13-406C-A0A0-9B88985CF6D2}"/>
    <cellStyle name="Output 5 3 6" xfId="12110" xr:uid="{94504FE4-645C-48F4-84A4-5777D7D87ACC}"/>
    <cellStyle name="Output 5 3 7" xfId="10740" xr:uid="{288A0ADE-D628-4ADD-9D0C-45E2B3247F70}"/>
    <cellStyle name="Output 5 3 8" xfId="13106" xr:uid="{13E1E3C7-41C4-4E5A-BB66-9D5F74F545F3}"/>
    <cellStyle name="Output 5 3 9" xfId="9915" xr:uid="{35DA2990-EAD6-43BB-88E9-B4EBA922B7DD}"/>
    <cellStyle name="Output 5 4" xfId="8002" xr:uid="{BB4E49D9-D8E4-463C-850E-D69793CB4048}"/>
    <cellStyle name="Output 5 4 2" xfId="12971" xr:uid="{99E91667-09BE-4F92-986A-FCFA376F550D}"/>
    <cellStyle name="Output 5 4 3" xfId="10018" xr:uid="{FE9DFFB6-7728-4315-A7EF-6223F75A1A5E}"/>
    <cellStyle name="Output 5 4 4" xfId="11802" xr:uid="{A046B88D-CE12-4D46-8207-BF4461388ADD}"/>
    <cellStyle name="Output 5 4 5" xfId="11000" xr:uid="{C3D99B38-53B5-486D-9F57-72B993829628}"/>
    <cellStyle name="Output 5 4 6" xfId="11456" xr:uid="{00B1B1CD-B234-405D-A8DB-11289A903699}"/>
    <cellStyle name="Output 5 4 7" xfId="11271" xr:uid="{CD680BF5-FA59-44AD-9C08-8099C8653F3B}"/>
    <cellStyle name="Output 5 4 8" xfId="13016" xr:uid="{3E949F57-AE5D-4116-8627-8C4FA4906218}"/>
    <cellStyle name="Output 5 5" xfId="9435" xr:uid="{85CABB5D-08B0-4E96-ABB5-B183C0DB9F8C}"/>
    <cellStyle name="Output 5 5 2" xfId="13839" xr:uid="{7312CDC2-DC1C-4F81-826A-9489CB575EEF}"/>
    <cellStyle name="Output 5 5 3" xfId="14799" xr:uid="{48A88725-F845-495D-A979-8BBD2B46689F}"/>
    <cellStyle name="Output 5 5 4" xfId="15751" xr:uid="{D0E3E546-A941-4B1A-A476-70E82D23F57D}"/>
    <cellStyle name="Output 5 5 5" xfId="16625" xr:uid="{1D83D04F-302C-49BE-BF24-617E8382D630}"/>
    <cellStyle name="Output 5 5 6" xfId="17490" xr:uid="{85E40FAF-38BB-407C-8404-F1A4CE343750}"/>
    <cellStyle name="Output 5 5 7" xfId="18266" xr:uid="{5FDCB56A-A223-43EB-95A9-93EB254A6292}"/>
    <cellStyle name="Output 5 5 8" xfId="19023" xr:uid="{5B513466-6731-4C7E-A141-F9AD1CE3E377}"/>
    <cellStyle name="Output 5 6" xfId="11877" xr:uid="{F05C7205-FD93-4A9F-941A-7B91FD6B044D}"/>
    <cellStyle name="Output 5 7" xfId="10934" xr:uid="{125D8ACC-2545-4660-8508-41146E11DF76}"/>
    <cellStyle name="Output 5 8" xfId="11496" xr:uid="{3C01541B-77A7-4514-8E2D-D1DEC94630EE}"/>
    <cellStyle name="Output 5 9" xfId="11233" xr:uid="{01ADF3F3-293F-4D11-837E-2AC50425620F}"/>
    <cellStyle name="Output 6" xfId="6236" xr:uid="{C8535EF7-38CE-4C3B-9882-3AC08E87EE80}"/>
    <cellStyle name="Output 6 10" xfId="13077" xr:uid="{08745E04-38EF-47C8-A157-640F834AC45B}"/>
    <cellStyle name="Output 6 11" xfId="9930" xr:uid="{66411B55-04F6-478C-9BF5-512249ACBEA7}"/>
    <cellStyle name="Output 6 12" xfId="11833" xr:uid="{E67C126D-7CF8-42F2-B07F-4B00147B80F2}"/>
    <cellStyle name="Output 6 2" xfId="6899" xr:uid="{491F9C1E-F2CF-40B2-82C6-DCD949B9D29F}"/>
    <cellStyle name="Output 6 2 10" xfId="16451" xr:uid="{FC0F3BBC-C2CF-4466-954D-29FB4C929731}"/>
    <cellStyle name="Output 6 2 11" xfId="17322" xr:uid="{3350B529-C2AF-4905-8A2F-B5F630DCEB94}"/>
    <cellStyle name="Output 6 2 2" xfId="7684" xr:uid="{C0B51491-4AAA-41F4-8F8E-7691DB460421}"/>
    <cellStyle name="Output 6 2 2 10" xfId="11164" xr:uid="{8CACFF08-CC1E-4112-85D6-6CEC01DB665D}"/>
    <cellStyle name="Output 6 2 2 2" xfId="9324" xr:uid="{6B31B7E9-8230-4A68-BA24-014CB67ACCD7}"/>
    <cellStyle name="Output 6 2 2 2 2" xfId="13758" xr:uid="{66D57973-BD7C-4FD1-BAF4-F947FB5880A7}"/>
    <cellStyle name="Output 6 2 2 2 3" xfId="14720" xr:uid="{0CBDB9DC-C384-4371-9511-ED62CC42CE64}"/>
    <cellStyle name="Output 6 2 2 2 4" xfId="15672" xr:uid="{9DA45EDE-B198-4456-AF7E-A6847AED9989}"/>
    <cellStyle name="Output 6 2 2 2 5" xfId="16552" xr:uid="{CC21A590-6F4D-43A4-BDBA-B8E7594DEE32}"/>
    <cellStyle name="Output 6 2 2 2 6" xfId="17418" xr:uid="{BA61977B-40C6-4FA0-BD47-6B07E4B6A7BB}"/>
    <cellStyle name="Output 6 2 2 2 7" xfId="18194" xr:uid="{990519F1-4B9A-4EFC-9D12-37C831F94C92}"/>
    <cellStyle name="Output 6 2 2 2 8" xfId="18951" xr:uid="{C9340F52-693F-4060-810F-012F119F1476}"/>
    <cellStyle name="Output 6 2 2 3" xfId="9778" xr:uid="{B4431392-CAF1-4C42-9FDA-3CAE057F034E}"/>
    <cellStyle name="Output 6 2 2 3 2" xfId="14182" xr:uid="{38C453C3-CF43-4B5D-9109-DA5CCFF7AFA9}"/>
    <cellStyle name="Output 6 2 2 3 3" xfId="15142" xr:uid="{7F98B442-B093-4734-8B6D-3675223DA87E}"/>
    <cellStyle name="Output 6 2 2 3 4" xfId="16094" xr:uid="{DA26AB02-2A99-46F4-B782-C6AD1B7FA85B}"/>
    <cellStyle name="Output 6 2 2 3 5" xfId="16968" xr:uid="{980E5010-2636-45AC-B95C-1A1239D49DC7}"/>
    <cellStyle name="Output 6 2 2 3 6" xfId="17833" xr:uid="{D76BD7FD-A45F-4B8F-9CB2-9BF4BDAC8B24}"/>
    <cellStyle name="Output 6 2 2 3 7" xfId="18609" xr:uid="{3361FEDB-E90E-4F1D-967A-9572399AABF7}"/>
    <cellStyle name="Output 6 2 2 3 8" xfId="19366" xr:uid="{752CF6FC-F560-4761-AC94-BEEBEA468806}"/>
    <cellStyle name="Output 6 2 2 4" xfId="12742" xr:uid="{890A8992-963F-42AB-A356-4D694F1889B8}"/>
    <cellStyle name="Output 6 2 2 5" xfId="12817" xr:uid="{F4357166-16F8-431D-B91A-0941ECACFE01}"/>
    <cellStyle name="Output 6 2 2 6" xfId="10155" xr:uid="{B750D12F-5024-44A8-9292-5A3311E63A8F}"/>
    <cellStyle name="Output 6 2 2 7" xfId="12002" xr:uid="{B92B8EF8-4ACC-4AB1-AAB8-837116F26B07}"/>
    <cellStyle name="Output 6 2 2 8" xfId="10828" xr:uid="{9658AE9C-F8D4-4EAA-9FD7-BCCAD6543B34}"/>
    <cellStyle name="Output 6 2 2 9" xfId="11592" xr:uid="{DA7AD571-6908-4D28-8621-CD904FDD87D3}"/>
    <cellStyle name="Output 6 2 3" xfId="8539" xr:uid="{15FA919C-03B2-4083-A912-4DB446510452}"/>
    <cellStyle name="Output 6 2 3 2" xfId="13279" xr:uid="{D9FA2524-3FA7-4000-8CDA-29C623897792}"/>
    <cellStyle name="Output 6 2 3 3" xfId="14299" xr:uid="{DE4732E9-B2AD-449D-B93B-0C7E3CD05D13}"/>
    <cellStyle name="Output 6 2 3 4" xfId="15259" xr:uid="{3A10272B-7318-449B-AA3E-314E34A902BB}"/>
    <cellStyle name="Output 6 2 3 5" xfId="16208" xr:uid="{05919BF7-152C-4C08-8254-AB21D15312C7}"/>
    <cellStyle name="Output 6 2 3 6" xfId="17081" xr:uid="{8093FA54-1773-43C1-AF2D-C66D63EA288D}"/>
    <cellStyle name="Output 6 2 3 7" xfId="17946" xr:uid="{A82E3484-3774-4A36-B98A-B1A73DA9AFEB}"/>
    <cellStyle name="Output 6 2 3 8" xfId="18722" xr:uid="{0AAD6460-5906-497E-8BAF-A7E5E4BDF574}"/>
    <cellStyle name="Output 6 2 4" xfId="9549" xr:uid="{C02738EC-3CA1-4568-BD26-DA29A5BC3BDE}"/>
    <cellStyle name="Output 6 2 4 2" xfId="13953" xr:uid="{8EDC6BC7-B18C-49A6-956E-C14A5A41EC41}"/>
    <cellStyle name="Output 6 2 4 3" xfId="14913" xr:uid="{CAFB605A-4648-4126-AF3B-E53E5800720D}"/>
    <cellStyle name="Output 6 2 4 4" xfId="15865" xr:uid="{07DF9D00-3C78-4C18-852E-471B0B380F25}"/>
    <cellStyle name="Output 6 2 4 5" xfId="16739" xr:uid="{144B8DBD-9162-473F-B943-8897D17C57F8}"/>
    <cellStyle name="Output 6 2 4 6" xfId="17604" xr:uid="{380C9F42-F86F-49D5-899E-C646DFCB5F75}"/>
    <cellStyle name="Output 6 2 4 7" xfId="18380" xr:uid="{35F7BC2C-2AB7-4DBF-B591-EF17AC653B3B}"/>
    <cellStyle name="Output 6 2 4 8" xfId="19137" xr:uid="{8C47217F-A00D-4246-B405-54DCA8F92356}"/>
    <cellStyle name="Output 6 2 5" xfId="12250" xr:uid="{CD5D3292-FA32-423A-9410-8DFC4F6200D3}"/>
    <cellStyle name="Output 6 2 6" xfId="10613" xr:uid="{07259D40-F782-48BE-8247-765E81290D2B}"/>
    <cellStyle name="Output 6 2 7" xfId="13621" xr:uid="{8F804623-5C95-4A2E-B502-C4755B7CA5C8}"/>
    <cellStyle name="Output 6 2 8" xfId="14599" xr:uid="{38F8ABAD-AAEA-48AD-95D4-5E8242F7F7DF}"/>
    <cellStyle name="Output 6 2 9" xfId="15552" xr:uid="{51213542-4007-471F-B725-9A9CCC60D908}"/>
    <cellStyle name="Output 6 3" xfId="7161" xr:uid="{26267071-CEF4-4D27-B876-2448D2FD2212}"/>
    <cellStyle name="Output 6 3 10" xfId="13029" xr:uid="{C2EAFCBC-B8D1-4F57-9183-5C352F3268EA}"/>
    <cellStyle name="Output 6 3 2" xfId="8801" xr:uid="{F902AEB6-B089-4176-8765-6A03615124CE}"/>
    <cellStyle name="Output 6 3 2 2" xfId="13461" xr:uid="{09719AD2-32C6-4DD6-9F40-CA719E6C83A7}"/>
    <cellStyle name="Output 6 3 2 3" xfId="14467" xr:uid="{A81DB526-3CDA-4071-8E51-058647C39FC4}"/>
    <cellStyle name="Output 6 3 2 4" xfId="15425" xr:uid="{296AA49C-CCF3-4A9A-BE2D-1B8883CC2E58}"/>
    <cellStyle name="Output 6 3 2 5" xfId="16352" xr:uid="{62A30E0F-2B05-4DBF-A0F2-0F1737B992F8}"/>
    <cellStyle name="Output 6 3 2 6" xfId="17223" xr:uid="{2D3038D8-55B1-4EF1-9654-27FCF62163A3}"/>
    <cellStyle name="Output 6 3 2 7" xfId="18070" xr:uid="{CA23D89C-A595-481B-844C-D12D451BE056}"/>
    <cellStyle name="Output 6 3 2 8" xfId="18837" xr:uid="{E1EB66A4-82EE-44DA-A82A-84C7BAF7AC6F}"/>
    <cellStyle name="Output 6 3 3" xfId="9664" xr:uid="{645CE131-9A8E-43A1-AA9A-F5982021FA3B}"/>
    <cellStyle name="Output 6 3 3 2" xfId="14068" xr:uid="{5ABC8FA1-DB9D-472C-8A40-E9DC9AD1CC15}"/>
    <cellStyle name="Output 6 3 3 3" xfId="15028" xr:uid="{B98D66B2-6523-4FC1-B676-3EED7E13FE31}"/>
    <cellStyle name="Output 6 3 3 4" xfId="15980" xr:uid="{EB93B2BD-97F9-45F2-B8D9-57A122232FE4}"/>
    <cellStyle name="Output 6 3 3 5" xfId="16854" xr:uid="{917143A3-21A8-4B38-8214-40608073B6B5}"/>
    <cellStyle name="Output 6 3 3 6" xfId="17719" xr:uid="{2550D6E2-A356-41ED-8976-A1DC58AF655C}"/>
    <cellStyle name="Output 6 3 3 7" xfId="18495" xr:uid="{DE875EF3-6B60-471B-8B3F-685F5C055E68}"/>
    <cellStyle name="Output 6 3 3 8" xfId="19252" xr:uid="{C2F1F972-1FC8-45EF-9DB1-682C490F2885}"/>
    <cellStyle name="Output 6 3 4" xfId="12431" xr:uid="{9ED64422-31B9-42AD-A13D-5950C14BB13E}"/>
    <cellStyle name="Output 6 3 5" xfId="10445" xr:uid="{9658D660-C89D-442C-8EB4-71631C05DA66}"/>
    <cellStyle name="Output 6 3 6" xfId="12630" xr:uid="{627B6EFD-75ED-4C6C-AF68-C566660C4D1F}"/>
    <cellStyle name="Output 6 3 7" xfId="10277" xr:uid="{933B47BB-355C-48AD-ADCE-1D0709F27768}"/>
    <cellStyle name="Output 6 3 8" xfId="12125" xr:uid="{2B9C4D37-A210-41CD-A1C1-948C18EB4963}"/>
    <cellStyle name="Output 6 3 9" xfId="10728" xr:uid="{BB916592-3454-4D37-B735-E6FC1AF87E35}"/>
    <cellStyle name="Output 6 4" xfId="8003" xr:uid="{B50075AD-A9C5-4EBE-AD31-D33620D27133}"/>
    <cellStyle name="Output 6 4 2" xfId="12972" xr:uid="{1D535CFC-F18A-477C-B912-A92A4F99A0A4}"/>
    <cellStyle name="Output 6 4 3" xfId="10017" xr:uid="{AC31F027-E2B7-4E09-A1BB-48F822E5B039}"/>
    <cellStyle name="Output 6 4 4" xfId="11803" xr:uid="{D41E84A7-9A6D-4CDF-B40E-67D9EF24AD17}"/>
    <cellStyle name="Output 6 4 5" xfId="10999" xr:uid="{542B0968-8038-406E-8672-789E1E216E6B}"/>
    <cellStyle name="Output 6 4 6" xfId="11457" xr:uid="{4A4B14C0-1154-4734-B1B8-866B1012EAFD}"/>
    <cellStyle name="Output 6 4 7" xfId="11270" xr:uid="{FF7991FF-B642-4E69-99E8-BA98F27A7A83}"/>
    <cellStyle name="Output 6 4 8" xfId="12300" xr:uid="{2117C6C1-25BD-42BA-B843-89E3AF876260}"/>
    <cellStyle name="Output 6 5" xfId="9436" xr:uid="{F2C088A8-E652-49D6-8B9E-6D1EC8436910}"/>
    <cellStyle name="Output 6 5 2" xfId="13840" xr:uid="{FDF969A4-4414-4584-BD80-B901E91BFBBC}"/>
    <cellStyle name="Output 6 5 3" xfId="14800" xr:uid="{9E2AACC3-11A6-42CC-9CC8-01B375A8044D}"/>
    <cellStyle name="Output 6 5 4" xfId="15752" xr:uid="{BD364B64-9BAC-4A44-93AE-219D3844806E}"/>
    <cellStyle name="Output 6 5 5" xfId="16626" xr:uid="{BF7AE768-9299-42ED-B39A-327C56D42000}"/>
    <cellStyle name="Output 6 5 6" xfId="17491" xr:uid="{9C46B858-8EE5-4662-82C9-07C386236E21}"/>
    <cellStyle name="Output 6 5 7" xfId="18267" xr:uid="{08EA1326-A6B1-451B-8214-8B663B107357}"/>
    <cellStyle name="Output 6 5 8" xfId="19024" xr:uid="{0D46B4EC-7493-4625-9B89-9E7C316ECBAD}"/>
    <cellStyle name="Output 6 6" xfId="11878" xr:uid="{A14E6F8B-7885-492F-A664-38EEC852B40D}"/>
    <cellStyle name="Output 6 7" xfId="10933" xr:uid="{81A5A669-5791-4665-A3FD-269E5BD9A86D}"/>
    <cellStyle name="Output 6 8" xfId="11497" xr:uid="{209D05FA-98B8-469E-8281-F1D87075552D}"/>
    <cellStyle name="Output 6 9" xfId="11232" xr:uid="{FD1C706B-0200-4EA4-B5CD-7ECF8B4E2C70}"/>
    <cellStyle name="Output 7" xfId="6237" xr:uid="{1469EF94-FFFC-4472-844C-BC34863B5034}"/>
    <cellStyle name="Output 7 10" xfId="11958" xr:uid="{348B7734-2A3E-419B-A31E-AF11D74F8AD3}"/>
    <cellStyle name="Output 7 11" xfId="10862" xr:uid="{255439D6-E65B-4367-B41A-5036FF814FCA}"/>
    <cellStyle name="Output 7 12" xfId="11558" xr:uid="{FD63ED0A-DF73-40F9-8E85-82C76E1184D6}"/>
    <cellStyle name="Output 7 2" xfId="6900" xr:uid="{26CA65B6-9601-42B5-B9A2-D271B4727BAD}"/>
    <cellStyle name="Output 7 2 10" xfId="10180" xr:uid="{42449CEF-ABB5-460F-B412-1DFEAEA88570}"/>
    <cellStyle name="Output 7 2 11" xfId="11777" xr:uid="{34277011-D551-4D22-A00E-2A41DE6127CD}"/>
    <cellStyle name="Output 7 2 2" xfId="7685" xr:uid="{6C080851-4666-4751-9E47-D9665B417EB9}"/>
    <cellStyle name="Output 7 2 2 10" xfId="18007" xr:uid="{0DC2C56A-CBA5-44BA-94D8-A7E30236BC46}"/>
    <cellStyle name="Output 7 2 2 2" xfId="9325" xr:uid="{20CF34C8-B405-49FB-A1C6-A4A113BC5623}"/>
    <cellStyle name="Output 7 2 2 2 2" xfId="13759" xr:uid="{F613BB89-3CB9-4975-AF1F-D93E2778B230}"/>
    <cellStyle name="Output 7 2 2 2 3" xfId="14721" xr:uid="{9CE3E5A5-0FAD-4820-B832-2627A2242593}"/>
    <cellStyle name="Output 7 2 2 2 4" xfId="15673" xr:uid="{3B643F7B-E2A5-49F8-A8A6-6E2131E4D66B}"/>
    <cellStyle name="Output 7 2 2 2 5" xfId="16553" xr:uid="{88AF0731-C2FF-4456-8317-0D7B472BD40B}"/>
    <cellStyle name="Output 7 2 2 2 6" xfId="17419" xr:uid="{CE7E6052-B9F1-4B1B-9C86-8C0CEE9E99D3}"/>
    <cellStyle name="Output 7 2 2 2 7" xfId="18195" xr:uid="{4FBEF374-367C-4358-B71B-57D3CAD0A581}"/>
    <cellStyle name="Output 7 2 2 2 8" xfId="18952" xr:uid="{FC3A5F76-2139-4C98-9D7B-6CADED6D042C}"/>
    <cellStyle name="Output 7 2 2 3" xfId="9779" xr:uid="{FC9AA61B-9644-4C6A-BBAF-DF8A933ABD53}"/>
    <cellStyle name="Output 7 2 2 3 2" xfId="14183" xr:uid="{7277B1CB-5E87-4F93-A5BC-0EA3E84C499A}"/>
    <cellStyle name="Output 7 2 2 3 3" xfId="15143" xr:uid="{96EF5249-A73D-4BE1-8AEC-0FDA80DDAFB8}"/>
    <cellStyle name="Output 7 2 2 3 4" xfId="16095" xr:uid="{1676E194-7308-4397-A781-76CA718D6924}"/>
    <cellStyle name="Output 7 2 2 3 5" xfId="16969" xr:uid="{7A245275-4261-474B-B619-02469B7B6881}"/>
    <cellStyle name="Output 7 2 2 3 6" xfId="17834" xr:uid="{8D3D06B1-EC20-4D73-92E4-6EFD3F12D335}"/>
    <cellStyle name="Output 7 2 2 3 7" xfId="18610" xr:uid="{C4030F86-E16D-427F-BDF3-12D7A65A8FCD}"/>
    <cellStyle name="Output 7 2 2 3 8" xfId="19367" xr:uid="{35A5F5E4-2AAD-4414-8356-B0DCA6EB5D6C}"/>
    <cellStyle name="Output 7 2 2 4" xfId="12743" xr:uid="{7FD7B7E8-0841-4F27-A8D5-6D2F8FED2DDD}"/>
    <cellStyle name="Output 7 2 2 5" xfId="13352" xr:uid="{E9BF6555-345E-40AA-B51F-368B32EE34C1}"/>
    <cellStyle name="Output 7 2 2 6" xfId="14366" xr:uid="{3E29F230-3E6F-4522-BF7A-0203BC8BFC78}"/>
    <cellStyle name="Output 7 2 2 7" xfId="15325" xr:uid="{7014263E-3471-43DA-A629-9C272BF1C164}"/>
    <cellStyle name="Output 7 2 2 8" xfId="16269" xr:uid="{0D19DE65-92BB-449E-9202-B42AB84A4399}"/>
    <cellStyle name="Output 7 2 2 9" xfId="17142" xr:uid="{CEE5CE3B-0E68-4898-A6B7-800424655B7E}"/>
    <cellStyle name="Output 7 2 3" xfId="8540" xr:uid="{BD6738F6-A4C3-493B-B925-35D1EE1243F0}"/>
    <cellStyle name="Output 7 2 3 2" xfId="13280" xr:uid="{F4BC8C8E-D7FC-43D5-9C20-9AE2DFD87D6E}"/>
    <cellStyle name="Output 7 2 3 3" xfId="14300" xr:uid="{D8AA7152-399E-4C08-9612-50E7EA06B49A}"/>
    <cellStyle name="Output 7 2 3 4" xfId="15260" xr:uid="{126CCE6F-EEFE-4444-AC9B-D3C82A81F75C}"/>
    <cellStyle name="Output 7 2 3 5" xfId="16209" xr:uid="{3BDE3A35-EDFD-4600-8176-90FF99C7F4A4}"/>
    <cellStyle name="Output 7 2 3 6" xfId="17082" xr:uid="{940B447C-6C14-4963-96E7-EACB874741A4}"/>
    <cellStyle name="Output 7 2 3 7" xfId="17947" xr:uid="{A9DE6A36-19AF-4EDA-9997-EE6A7FCA4BFB}"/>
    <cellStyle name="Output 7 2 3 8" xfId="18723" xr:uid="{190467E6-A3DD-4C20-A43C-44D58A267B75}"/>
    <cellStyle name="Output 7 2 4" xfId="9550" xr:uid="{ED38A464-CFAF-413D-BBD2-19E448E3ACE5}"/>
    <cellStyle name="Output 7 2 4 2" xfId="13954" xr:uid="{CA97863E-5080-49CB-8F86-A900C55673D7}"/>
    <cellStyle name="Output 7 2 4 3" xfId="14914" xr:uid="{FDCD95BA-12C2-46CE-BF96-6AC8C43E3733}"/>
    <cellStyle name="Output 7 2 4 4" xfId="15866" xr:uid="{BF927446-0854-4F20-B6DF-7B5278DDF8BC}"/>
    <cellStyle name="Output 7 2 4 5" xfId="16740" xr:uid="{A1782612-E081-46BF-B57F-1CC1EB47FFE1}"/>
    <cellStyle name="Output 7 2 4 6" xfId="17605" xr:uid="{1170681F-B5E6-4629-B447-D42956E14B29}"/>
    <cellStyle name="Output 7 2 4 7" xfId="18381" xr:uid="{9E6D85C3-708E-49CA-A675-B39FC0E4A73F}"/>
    <cellStyle name="Output 7 2 4 8" xfId="19138" xr:uid="{2A25FECF-4A8D-4E28-B3EF-1476C72B34B3}"/>
    <cellStyle name="Output 7 2 5" xfId="12251" xr:uid="{1E2FB9C9-8844-4223-99B7-221C60F3E20F}"/>
    <cellStyle name="Output 7 2 6" xfId="10612" xr:uid="{69266C9B-17E6-4A56-813D-7D5077CA3E84}"/>
    <cellStyle name="Output 7 2 7" xfId="13117" xr:uid="{7266C8FA-475E-4E9C-BC5B-1A234E82179F}"/>
    <cellStyle name="Output 7 2 8" xfId="9907" xr:uid="{12D81314-F18F-478E-8762-84187C253C7D}"/>
    <cellStyle name="Output 7 2 9" xfId="12785" xr:uid="{1109CD7E-DDF2-4121-969A-9187F7A52496}"/>
    <cellStyle name="Output 7 3" xfId="7162" xr:uid="{4488899C-A6B3-41AE-ABA6-0D892A1916C6}"/>
    <cellStyle name="Output 7 3 10" xfId="17342" xr:uid="{8B00FD4C-BF95-4AE5-8C95-64BAC9CBC72B}"/>
    <cellStyle name="Output 7 3 2" xfId="8802" xr:uid="{EEACB534-28BC-49A2-84B9-48F44C0F707C}"/>
    <cellStyle name="Output 7 3 2 2" xfId="13462" xr:uid="{F93F169F-DCCF-4373-88F0-E313C55A8444}"/>
    <cellStyle name="Output 7 3 2 3" xfId="14468" xr:uid="{C98BC8BC-59DB-4096-980D-6F2909ACA062}"/>
    <cellStyle name="Output 7 3 2 4" xfId="15426" xr:uid="{7BBA8CA3-2936-41C3-8B31-316FA25E77E2}"/>
    <cellStyle name="Output 7 3 2 5" xfId="16353" xr:uid="{FCCF3034-3CE7-42FB-BA47-5846A2379275}"/>
    <cellStyle name="Output 7 3 2 6" xfId="17224" xr:uid="{2105C1A0-059A-417C-8E8E-F6047C2B998E}"/>
    <cellStyle name="Output 7 3 2 7" xfId="18071" xr:uid="{29DC27F1-7C0F-4ACC-81F2-F67C4D150390}"/>
    <cellStyle name="Output 7 3 2 8" xfId="18838" xr:uid="{32CEF5E1-33F2-4DB5-93C1-DAFBCE80F425}"/>
    <cellStyle name="Output 7 3 3" xfId="9665" xr:uid="{4CA6BB92-DA50-4A96-A33B-27744DBAAA3C}"/>
    <cellStyle name="Output 7 3 3 2" xfId="14069" xr:uid="{99440649-2756-4D0B-A7D2-8D84B65FE03E}"/>
    <cellStyle name="Output 7 3 3 3" xfId="15029" xr:uid="{E5E31D19-ECE1-4DDA-809E-AB710BA19872}"/>
    <cellStyle name="Output 7 3 3 4" xfId="15981" xr:uid="{CE8A76CC-35B1-498E-9E1D-C544312894DD}"/>
    <cellStyle name="Output 7 3 3 5" xfId="16855" xr:uid="{03A6A20C-E24C-40A3-B30C-B7B5A9033EFB}"/>
    <cellStyle name="Output 7 3 3 6" xfId="17720" xr:uid="{0D8EB9C5-50E3-4D2F-9ABA-BA05C3749DE0}"/>
    <cellStyle name="Output 7 3 3 7" xfId="18496" xr:uid="{7C014ABB-5C00-4F4B-9E34-ECBC82F73CD0}"/>
    <cellStyle name="Output 7 3 3 8" xfId="19253" xr:uid="{37621D49-0DDC-4A79-AAED-58ED9183B9FE}"/>
    <cellStyle name="Output 7 3 4" xfId="12432" xr:uid="{E17FBF23-DC14-4820-A9C1-AFF3FCF584D7}"/>
    <cellStyle name="Output 7 3 5" xfId="10444" xr:uid="{040E49F5-CBC6-41FF-974E-6D98EB492BC0}"/>
    <cellStyle name="Output 7 3 6" xfId="13650" xr:uid="{7775B784-C46F-4455-B81D-BC1E35538286}"/>
    <cellStyle name="Output 7 3 7" xfId="14626" xr:uid="{BC9E023B-27CC-4A6F-B4C9-1F383C28E585}"/>
    <cellStyle name="Output 7 3 8" xfId="15578" xr:uid="{62342995-87B3-417F-A83A-88DF7B4235E9}"/>
    <cellStyle name="Output 7 3 9" xfId="16473" xr:uid="{C4EDCEF1-0C38-4A29-AB37-D2B51EA38DEE}"/>
    <cellStyle name="Output 7 4" xfId="8004" xr:uid="{41BEDE0A-3D6D-43E4-8D81-4A1CCBA2E7AC}"/>
    <cellStyle name="Output 7 4 2" xfId="12973" xr:uid="{56BDDCA3-7922-4E0D-8E78-ABF305C88575}"/>
    <cellStyle name="Output 7 4 3" xfId="10016" xr:uid="{11BD18EB-E15C-4402-A1F8-77D5D2600159}"/>
    <cellStyle name="Output 7 4 4" xfId="11804" xr:uid="{64955BB9-1756-4CCE-8336-C2BDB41B6AA3}"/>
    <cellStyle name="Output 7 4 5" xfId="10998" xr:uid="{69838AD2-92B9-4FB3-9EB1-B0C946BC876E}"/>
    <cellStyle name="Output 7 4 6" xfId="11458" xr:uid="{BEDC5860-E277-4669-A9B8-282077CA0A77}"/>
    <cellStyle name="Output 7 4 7" xfId="11269" xr:uid="{777560FC-CF1D-472A-A60A-3A3C6F83F2D3}"/>
    <cellStyle name="Output 7 4 8" xfId="13328" xr:uid="{58E951FA-A305-4DC3-A37A-25B23A92AACB}"/>
    <cellStyle name="Output 7 5" xfId="9437" xr:uid="{64C61398-3BF4-467E-B635-F414C1B32DD5}"/>
    <cellStyle name="Output 7 5 2" xfId="13841" xr:uid="{846E8348-0E26-493C-8E08-8D8613B8FBDE}"/>
    <cellStyle name="Output 7 5 3" xfId="14801" xr:uid="{AA072CF2-A75E-46A1-B88B-516B2EF9E269}"/>
    <cellStyle name="Output 7 5 4" xfId="15753" xr:uid="{27F786AF-76EE-4282-8470-D035AC274FE4}"/>
    <cellStyle name="Output 7 5 5" xfId="16627" xr:uid="{401FF973-C7BF-4B8D-80CD-0A4AC254AC0B}"/>
    <cellStyle name="Output 7 5 6" xfId="17492" xr:uid="{69F7C7AE-C49B-4EA3-8CC5-62BDBC64DF70}"/>
    <cellStyle name="Output 7 5 7" xfId="18268" xr:uid="{A2D3AFCF-8E5C-42F1-AD0E-AD5410F50F0B}"/>
    <cellStyle name="Output 7 5 8" xfId="19025" xr:uid="{C033AFCE-AD06-4B66-A5A4-65E02386C6C5}"/>
    <cellStyle name="Output 7 6" xfId="11879" xr:uid="{FBD31336-BD78-4E49-AEBA-670F9E96BA85}"/>
    <cellStyle name="Output 7 7" xfId="10932" xr:uid="{B60FC56D-C57A-4EE5-B24B-40F8BEDF3D4D}"/>
    <cellStyle name="Output 7 8" xfId="11498" xr:uid="{3D893060-8301-4FD6-AD8A-20E98465BF2C}"/>
    <cellStyle name="Output 7 9" xfId="11231" xr:uid="{DD600739-6168-490D-B831-519096BB353B}"/>
    <cellStyle name="Output 8" xfId="6238" xr:uid="{7E8EA747-D271-4C0B-81C1-7CE2C6CBED2B}"/>
    <cellStyle name="Output 8 10" xfId="12530" xr:uid="{C63BF406-1914-438C-A539-9264C00A5FAA}"/>
    <cellStyle name="Output 8 11" xfId="10351" xr:uid="{6069BBD0-A841-4322-B51D-3F641C23B781}"/>
    <cellStyle name="Output 8 12" xfId="13151" xr:uid="{3661D88D-98B0-4DDA-B6E6-29B34C734C0C}"/>
    <cellStyle name="Output 8 2" xfId="6901" xr:uid="{F755B85C-77E0-444C-9F05-BD7C356C2165}"/>
    <cellStyle name="Output 8 2 10" xfId="11039" xr:uid="{C1923281-67FF-46D8-BAED-B4EB4607FCF2}"/>
    <cellStyle name="Output 8 2 11" xfId="12059" xr:uid="{086C3A97-3462-4DEF-BA72-403FCFDC917E}"/>
    <cellStyle name="Output 8 2 2" xfId="7686" xr:uid="{AA6D9580-E060-4555-B751-97E1772357B0}"/>
    <cellStyle name="Output 8 2 2 10" xfId="10802" xr:uid="{3E3F0924-5373-448B-924A-6BB923FAD48B}"/>
    <cellStyle name="Output 8 2 2 2" xfId="9326" xr:uid="{B0444960-E377-4F39-B703-040383B27772}"/>
    <cellStyle name="Output 8 2 2 2 2" xfId="13760" xr:uid="{8EDA247F-B23C-415F-AB3B-947C323A5331}"/>
    <cellStyle name="Output 8 2 2 2 3" xfId="14722" xr:uid="{0B41BAC3-1B68-4671-9440-F7640D6676A4}"/>
    <cellStyle name="Output 8 2 2 2 4" xfId="15674" xr:uid="{ED592747-4721-439F-BC5C-F5FBFA983875}"/>
    <cellStyle name="Output 8 2 2 2 5" xfId="16554" xr:uid="{928D9A64-E937-4804-B9F6-5F387A53997D}"/>
    <cellStyle name="Output 8 2 2 2 6" xfId="17420" xr:uid="{CD27DC0C-A481-4DD8-A94D-008C8ED49DF8}"/>
    <cellStyle name="Output 8 2 2 2 7" xfId="18196" xr:uid="{7617A834-FB39-4B67-A39C-AE7BFA7BB116}"/>
    <cellStyle name="Output 8 2 2 2 8" xfId="18953" xr:uid="{28452E99-E44E-4426-AD4C-B09DDB77D519}"/>
    <cellStyle name="Output 8 2 2 3" xfId="9780" xr:uid="{C6330D52-496A-458B-A6C4-DEACC2C021ED}"/>
    <cellStyle name="Output 8 2 2 3 2" xfId="14184" xr:uid="{6FA2CF67-0CD5-4652-8B05-8EE7788E8159}"/>
    <cellStyle name="Output 8 2 2 3 3" xfId="15144" xr:uid="{25086F4F-8373-43AC-AD05-900F31810684}"/>
    <cellStyle name="Output 8 2 2 3 4" xfId="16096" xr:uid="{DC7F3E33-D335-4E73-BE8A-3797B0C191E1}"/>
    <cellStyle name="Output 8 2 2 3 5" xfId="16970" xr:uid="{6440F5EC-44BF-4DA4-BDDA-F964705FE04F}"/>
    <cellStyle name="Output 8 2 2 3 6" xfId="17835" xr:uid="{C58A2BAA-39A5-4EB9-A402-8DA8B078A6F8}"/>
    <cellStyle name="Output 8 2 2 3 7" xfId="18611" xr:uid="{618614F8-2FFA-4C6A-9B5F-6992175DBD7B}"/>
    <cellStyle name="Output 8 2 2 3 8" xfId="19368" xr:uid="{F8002EEE-1949-4CC8-A7A4-DCC732A07ADB}"/>
    <cellStyle name="Output 8 2 2 4" xfId="12744" xr:uid="{ABF46FF1-960E-4EF4-976D-18AC4CE270F8}"/>
    <cellStyle name="Output 8 2 2 5" xfId="12324" xr:uid="{B18361E1-593F-4BC9-88AA-49E1C50C6FC3}"/>
    <cellStyle name="Output 8 2 2 6" xfId="10544" xr:uid="{BF47F12A-348E-4598-B5D4-8785C7642DE3}"/>
    <cellStyle name="Output 8 2 2 7" xfId="13128" xr:uid="{DEB3A576-9E43-4D4D-80ED-CB986131145E}"/>
    <cellStyle name="Output 8 2 2 8" xfId="9897" xr:uid="{192247C0-3C2D-47EF-826C-C13249A27D36}"/>
    <cellStyle name="Output 8 2 2 9" xfId="12030" xr:uid="{C4314AE2-43FD-43BA-8FDB-CE5F5C8A1097}"/>
    <cellStyle name="Output 8 2 3" xfId="8541" xr:uid="{02FBDF61-FC46-4F38-BDB4-67BD0A0A6DDC}"/>
    <cellStyle name="Output 8 2 3 2" xfId="13281" xr:uid="{564F3EF7-871D-4135-939A-EF8A9783F5C4}"/>
    <cellStyle name="Output 8 2 3 3" xfId="14301" xr:uid="{F699D44C-4D84-4AA1-9CBF-68098BC86A98}"/>
    <cellStyle name="Output 8 2 3 4" xfId="15261" xr:uid="{8F981783-4B1B-444D-8144-92EB6964DDF6}"/>
    <cellStyle name="Output 8 2 3 5" xfId="16210" xr:uid="{3172934C-63D0-418A-BB90-A5DB39B0B012}"/>
    <cellStyle name="Output 8 2 3 6" xfId="17083" xr:uid="{5278E5D9-8CED-4892-8D32-54B42D32FBFA}"/>
    <cellStyle name="Output 8 2 3 7" xfId="17948" xr:uid="{E22E301B-598C-4DA0-8734-5EDD61BD747F}"/>
    <cellStyle name="Output 8 2 3 8" xfId="18724" xr:uid="{A8B7D9B7-5BDE-4518-B6CF-F4FC8A3C7047}"/>
    <cellStyle name="Output 8 2 4" xfId="9551" xr:uid="{4ACAB86B-EA0E-4EAA-8B3B-AD21ABD0338C}"/>
    <cellStyle name="Output 8 2 4 2" xfId="13955" xr:uid="{68BEC9A8-84FC-464D-ACC8-02EB26CBBD23}"/>
    <cellStyle name="Output 8 2 4 3" xfId="14915" xr:uid="{6D0CFA37-8A39-40CD-9A61-E26BD5DDFE3B}"/>
    <cellStyle name="Output 8 2 4 4" xfId="15867" xr:uid="{0177F86A-897E-496B-88EA-17FDD161233F}"/>
    <cellStyle name="Output 8 2 4 5" xfId="16741" xr:uid="{2A3B8EA6-8440-47C8-9664-E0A5A2F8B878}"/>
    <cellStyle name="Output 8 2 4 6" xfId="17606" xr:uid="{E2801201-418B-484F-97BB-36028B949DFB}"/>
    <cellStyle name="Output 8 2 4 7" xfId="18382" xr:uid="{AA8BD39A-CE2C-4352-858E-12E7D212727E}"/>
    <cellStyle name="Output 8 2 4 8" xfId="19139" xr:uid="{10F03579-7AD2-4273-9F89-66244294981C}"/>
    <cellStyle name="Output 8 2 5" xfId="12252" xr:uid="{E4C99F7C-4B60-4427-A88A-182792A2158B}"/>
    <cellStyle name="Output 8 2 6" xfId="10611" xr:uid="{BB4DEA48-0D55-4028-8816-CFDD208817B0}"/>
    <cellStyle name="Output 8 2 7" xfId="12598" xr:uid="{3C669D7B-C017-4F04-A381-6395AE8885F6}"/>
    <cellStyle name="Output 8 2 8" xfId="10304" xr:uid="{B4DBC399-347E-485C-B000-BC141BEFD618}"/>
    <cellStyle name="Output 8 2 9" xfId="11756" xr:uid="{AC9EC1ED-5AC0-4D85-95B3-254B833B738E}"/>
    <cellStyle name="Output 8 3" xfId="7163" xr:uid="{8F21B018-EA67-4EA6-8D27-A7D9B5ACB2D8}"/>
    <cellStyle name="Output 8 3 10" xfId="11493" xr:uid="{6A634CF4-855D-46EE-99D3-0B536B997281}"/>
    <cellStyle name="Output 8 3 2" xfId="8803" xr:uid="{0FD4CC43-C15F-44F7-982E-546F39E09A05}"/>
    <cellStyle name="Output 8 3 2 2" xfId="13463" xr:uid="{4637CB28-26CB-40F4-9308-67CFCA53AD2E}"/>
    <cellStyle name="Output 8 3 2 3" xfId="14469" xr:uid="{EE7F8AA5-D04A-448A-8325-387031E56C6A}"/>
    <cellStyle name="Output 8 3 2 4" xfId="15427" xr:uid="{40DFC816-8F4A-442E-B922-AD5D7C8224BB}"/>
    <cellStyle name="Output 8 3 2 5" xfId="16354" xr:uid="{D9F37773-5918-4417-A059-DB3AEDE19BDF}"/>
    <cellStyle name="Output 8 3 2 6" xfId="17225" xr:uid="{B001EFAC-3511-4C9E-92BC-6DF291630C29}"/>
    <cellStyle name="Output 8 3 2 7" xfId="18072" xr:uid="{B86ADD20-3DBF-47A2-97E9-7240519EDB48}"/>
    <cellStyle name="Output 8 3 2 8" xfId="18839" xr:uid="{254CD273-CC7E-41BD-B5D8-BB2E5247919F}"/>
    <cellStyle name="Output 8 3 3" xfId="9666" xr:uid="{8EB71C00-D065-4910-A272-CD20BC3369C7}"/>
    <cellStyle name="Output 8 3 3 2" xfId="14070" xr:uid="{85035E56-B4B1-47DD-A113-3ED9B0AA83FA}"/>
    <cellStyle name="Output 8 3 3 3" xfId="15030" xr:uid="{24DB4096-11A3-4AFE-949D-1B83F7DCC5CA}"/>
    <cellStyle name="Output 8 3 3 4" xfId="15982" xr:uid="{1B5D83A2-CE46-4298-B13E-D7DAD949AC14}"/>
    <cellStyle name="Output 8 3 3 5" xfId="16856" xr:uid="{AEAFFC75-398C-42F5-8584-32B5F30C12E7}"/>
    <cellStyle name="Output 8 3 3 6" xfId="17721" xr:uid="{0F5953A4-0DD0-44F7-BA7E-9A1A5EB62B18}"/>
    <cellStyle name="Output 8 3 3 7" xfId="18497" xr:uid="{4829DE73-8DA0-4F9F-A784-5C503E9E3C43}"/>
    <cellStyle name="Output 8 3 3 8" xfId="19254" xr:uid="{559D6AA4-E0C5-4ACC-8724-D2C008B22E27}"/>
    <cellStyle name="Output 8 3 4" xfId="12433" xr:uid="{1C732D61-8CA9-4651-B1F3-4AF071A2AB10}"/>
    <cellStyle name="Output 8 3 5" xfId="10443" xr:uid="{D258F537-DE01-4AFC-A1AD-055024DA4716}"/>
    <cellStyle name="Output 8 3 6" xfId="13141" xr:uid="{7F20460E-18E7-446C-9849-FCA941A56A9E}"/>
    <cellStyle name="Output 8 3 7" xfId="9887" xr:uid="{7CE5349C-09CC-4B44-98CC-DAE38BDD8CAE}"/>
    <cellStyle name="Output 8 3 8" xfId="11874" xr:uid="{7025BB15-37D2-4EF4-B9F5-1423B4DEE621}"/>
    <cellStyle name="Output 8 3 9" xfId="10937" xr:uid="{9FA3D493-D6F2-4038-9E59-48653462AF1B}"/>
    <cellStyle name="Output 8 4" xfId="8005" xr:uid="{C9DA8BC7-7A49-4BD4-BEA4-411B97CC6BD7}"/>
    <cellStyle name="Output 8 4 2" xfId="12974" xr:uid="{29B6E748-9916-4DC5-B921-E7DA45BE98F4}"/>
    <cellStyle name="Output 8 4 3" xfId="10015" xr:uid="{ABF5F7AE-414D-4E4D-BB70-B7761713B698}"/>
    <cellStyle name="Output 8 4 4" xfId="11805" xr:uid="{27E52749-3EE2-45E1-9FB8-B120895738DF}"/>
    <cellStyle name="Output 8 4 5" xfId="10997" xr:uid="{7A4530FB-464B-4EC5-ACAE-F900D5510A28}"/>
    <cellStyle name="Output 8 4 6" xfId="11459" xr:uid="{83D25359-F983-42E6-9132-6B2CD769F025}"/>
    <cellStyle name="Output 8 4 7" xfId="11268" xr:uid="{BD029881-1878-42FD-A200-C61B1F36336D}"/>
    <cellStyle name="Output 8 4 8" xfId="12795" xr:uid="{04C82D7F-EFE1-43F7-A52B-09A3520D5FBF}"/>
    <cellStyle name="Output 8 5" xfId="9438" xr:uid="{1D5C5399-7EE6-4C85-BFFA-D95530AF813C}"/>
    <cellStyle name="Output 8 5 2" xfId="13842" xr:uid="{ACC69AD6-240A-4CA5-98D9-A5AE6290E31B}"/>
    <cellStyle name="Output 8 5 3" xfId="14802" xr:uid="{87F73A45-EF53-4720-94D4-C06896DF2104}"/>
    <cellStyle name="Output 8 5 4" xfId="15754" xr:uid="{5B7CE9B2-E4BA-4C75-994F-4104516C35CE}"/>
    <cellStyle name="Output 8 5 5" xfId="16628" xr:uid="{7067C9A1-A6BC-43C1-8207-C291E25552C6}"/>
    <cellStyle name="Output 8 5 6" xfId="17493" xr:uid="{24182C79-03E1-4225-A5EE-F390F9A23CCE}"/>
    <cellStyle name="Output 8 5 7" xfId="18269" xr:uid="{5CAD8C5E-6281-44B6-BB6D-EA19A004AD87}"/>
    <cellStyle name="Output 8 5 8" xfId="19026" xr:uid="{6EDCD389-5373-4E37-A16B-830369ED92C9}"/>
    <cellStyle name="Output 8 6" xfId="11880" xr:uid="{C2256124-86B9-4E8C-AD0B-7FC48285E425}"/>
    <cellStyle name="Output 8 7" xfId="10931" xr:uid="{5686E308-8ED4-45C3-825B-F97A9E9042C8}"/>
    <cellStyle name="Output 8 8" xfId="11499" xr:uid="{5742EC37-E9B4-401D-91D1-EBDB903B2645}"/>
    <cellStyle name="Output 8 9" xfId="11230" xr:uid="{BF19B2FD-4BFE-4E37-A86C-0EA48E88C407}"/>
    <cellStyle name="Output 9" xfId="6239" xr:uid="{0974C211-76B8-411E-8438-D3332B371B8F}"/>
    <cellStyle name="Output 9 10" xfId="13559" xr:uid="{CF8E3AD0-73D1-4A6D-8428-9FB66BB4A02E}"/>
    <cellStyle name="Output 9 11" xfId="14560" xr:uid="{D844DD01-177A-48DA-BEB3-7EF6B0C362BD}"/>
    <cellStyle name="Output 9 12" xfId="15518" xr:uid="{3CDCFC23-999E-42B4-B6AD-2A01CC07CA9F}"/>
    <cellStyle name="Output 9 2" xfId="6902" xr:uid="{BB57E847-A1ED-4BFA-9476-145F95045C03}"/>
    <cellStyle name="Output 9 2 10" xfId="16450" xr:uid="{2652ECE3-4A6D-4329-84C6-710FA1583E2E}"/>
    <cellStyle name="Output 9 2 11" xfId="17321" xr:uid="{54206A12-2ADF-4A5A-8EAE-62668F06ECB7}"/>
    <cellStyle name="Output 9 2 2" xfId="7687" xr:uid="{3744C509-B84C-4B62-8B91-6951B4162562}"/>
    <cellStyle name="Output 9 2 2 10" xfId="10329" xr:uid="{6B5216CB-8A57-40FD-ADEB-7FAAC4445B9F}"/>
    <cellStyle name="Output 9 2 2 2" xfId="9327" xr:uid="{DE439386-A635-4084-A574-A0E474F51AC4}"/>
    <cellStyle name="Output 9 2 2 2 2" xfId="13761" xr:uid="{A7AFE766-F1D4-4F7E-9906-0D5BFAFF8292}"/>
    <cellStyle name="Output 9 2 2 2 3" xfId="14723" xr:uid="{A29A0775-EE70-4DDE-BF76-3CDA90D37E56}"/>
    <cellStyle name="Output 9 2 2 2 4" xfId="15675" xr:uid="{CB4F624E-9E58-471E-A856-0957B0C69BEC}"/>
    <cellStyle name="Output 9 2 2 2 5" xfId="16555" xr:uid="{0F167027-73FA-44EF-974A-52ED140EADE9}"/>
    <cellStyle name="Output 9 2 2 2 6" xfId="17421" xr:uid="{DC36570E-A8B2-44A1-83B5-4FAF19122E7B}"/>
    <cellStyle name="Output 9 2 2 2 7" xfId="18197" xr:uid="{6A3DF8C8-E3A3-425E-A14E-B34DE45CFEA3}"/>
    <cellStyle name="Output 9 2 2 2 8" xfId="18954" xr:uid="{C3C4E00F-E7ED-43FF-8F3F-EF69DA7FB3F4}"/>
    <cellStyle name="Output 9 2 2 3" xfId="9781" xr:uid="{CE0EC80F-43E8-45F9-9D02-9C5C0F291084}"/>
    <cellStyle name="Output 9 2 2 3 2" xfId="14185" xr:uid="{2073AC5B-311C-4CA0-AE14-55E22FDA3E75}"/>
    <cellStyle name="Output 9 2 2 3 3" xfId="15145" xr:uid="{DF10EEE0-14E1-430D-AC74-9FFBF9B074A0}"/>
    <cellStyle name="Output 9 2 2 3 4" xfId="16097" xr:uid="{357FB361-AC33-419A-8971-446AEF68EF88}"/>
    <cellStyle name="Output 9 2 2 3 5" xfId="16971" xr:uid="{ABE3865D-3120-4F12-9764-48369252861A}"/>
    <cellStyle name="Output 9 2 2 3 6" xfId="17836" xr:uid="{83A91DFE-26D7-4975-8B85-C20BC435BA16}"/>
    <cellStyle name="Output 9 2 2 3 7" xfId="18612" xr:uid="{B8CC1AF6-6C84-4943-B428-4A9314DD65AF}"/>
    <cellStyle name="Output 9 2 2 3 8" xfId="19369" xr:uid="{33BF0D4C-168A-4205-A630-58B5B04BE202}"/>
    <cellStyle name="Output 9 2 2 4" xfId="12745" xr:uid="{F4D85EBE-F483-40F3-B3FC-A16A6F8AE557}"/>
    <cellStyle name="Output 9 2 2 5" xfId="12818" xr:uid="{ECEC52CD-6BD3-4C6A-821C-4B16714765DA}"/>
    <cellStyle name="Output 9 2 2 6" xfId="10154" xr:uid="{AA3FC5B3-D0E7-4425-A38E-9FE900415CC5}"/>
    <cellStyle name="Output 9 2 2 7" xfId="11791" xr:uid="{8718FECA-FC2C-4FDC-962E-D6C1A15AB8FE}"/>
    <cellStyle name="Output 9 2 2 8" xfId="11011" xr:uid="{AFC9F89C-1613-47CF-8E4E-D2B2BB8AAF82}"/>
    <cellStyle name="Output 9 2 2 9" xfId="12568" xr:uid="{64D73ED1-A229-4841-AFBC-2A6DABAC7643}"/>
    <cellStyle name="Output 9 2 3" xfId="8542" xr:uid="{6FC224AC-84D2-4093-960F-F8C4D3B2950F}"/>
    <cellStyle name="Output 9 2 3 2" xfId="13282" xr:uid="{C274B085-26BD-4625-B0F5-38AC8DDC6DF1}"/>
    <cellStyle name="Output 9 2 3 3" xfId="14302" xr:uid="{3BD89A99-383E-4F6F-8B98-5719A5C988D0}"/>
    <cellStyle name="Output 9 2 3 4" xfId="15262" xr:uid="{BDFC474B-848F-4834-A22B-D62D44060DFB}"/>
    <cellStyle name="Output 9 2 3 5" xfId="16211" xr:uid="{8CB14983-A930-48C7-91DD-9F3AF294E02A}"/>
    <cellStyle name="Output 9 2 3 6" xfId="17084" xr:uid="{FB8EE2C0-A4C4-40F3-A788-80CAAA1E99A7}"/>
    <cellStyle name="Output 9 2 3 7" xfId="17949" xr:uid="{3FD26C55-CC49-4D47-BBEF-D8ED55847CE2}"/>
    <cellStyle name="Output 9 2 3 8" xfId="18725" xr:uid="{186DF3C2-7340-4887-BD11-A00C695F81BD}"/>
    <cellStyle name="Output 9 2 4" xfId="9552" xr:uid="{90D118E8-C6A5-4476-8131-EE0CAB505165}"/>
    <cellStyle name="Output 9 2 4 2" xfId="13956" xr:uid="{B503627F-FEA0-44EF-BE0F-31108A2144A7}"/>
    <cellStyle name="Output 9 2 4 3" xfId="14916" xr:uid="{7CCFC17D-4628-4281-BA4B-B179655C7ABF}"/>
    <cellStyle name="Output 9 2 4 4" xfId="15868" xr:uid="{495897E0-C7C7-4377-B79E-F9CDD9859925}"/>
    <cellStyle name="Output 9 2 4 5" xfId="16742" xr:uid="{54C794CA-1561-4E2B-87AE-C93BC7F5B92E}"/>
    <cellStyle name="Output 9 2 4 6" xfId="17607" xr:uid="{8E4CA45A-E54A-4CEF-A7ED-59F481D94D70}"/>
    <cellStyle name="Output 9 2 4 7" xfId="18383" xr:uid="{9A20D5BE-D5BD-4DEC-9BCB-33FC50770B71}"/>
    <cellStyle name="Output 9 2 4 8" xfId="19140" xr:uid="{159F87D9-A564-4DAE-9257-FFB80B6B13E2}"/>
    <cellStyle name="Output 9 2 5" xfId="12253" xr:uid="{B576ACBF-CF04-497C-B665-65FCBF469FD1}"/>
    <cellStyle name="Output 9 2 6" xfId="10610" xr:uid="{76A23C21-59FE-424A-8FCA-01334F976F32}"/>
    <cellStyle name="Output 9 2 7" xfId="13620" xr:uid="{17518B1A-3666-46E7-9E38-33FF96B559D1}"/>
    <cellStyle name="Output 9 2 8" xfId="14598" xr:uid="{4A1EACCC-1765-4896-ACE3-E43B53C746CC}"/>
    <cellStyle name="Output 9 2 9" xfId="15551" xr:uid="{D71D33ED-BAEF-4199-A252-9BC949106139}"/>
    <cellStyle name="Output 9 3" xfId="7164" xr:uid="{67BC8227-A5F9-4588-9EF5-498CDEF9DA44}"/>
    <cellStyle name="Output 9 3 10" xfId="11566" xr:uid="{FE2F49B0-89E8-4BAD-9DCD-018210F5C410}"/>
    <cellStyle name="Output 9 3 2" xfId="8804" xr:uid="{9862B199-4E70-40E0-8C66-7BEB70285FCC}"/>
    <cellStyle name="Output 9 3 2 2" xfId="13464" xr:uid="{F5910528-0549-4640-8D6D-4FCB22C58AE7}"/>
    <cellStyle name="Output 9 3 2 3" xfId="14470" xr:uid="{235EBBFF-EA99-464E-82FA-AD2AED18D6B6}"/>
    <cellStyle name="Output 9 3 2 4" xfId="15428" xr:uid="{A0301283-67FC-476C-8F92-81C9E45D1B19}"/>
    <cellStyle name="Output 9 3 2 5" xfId="16355" xr:uid="{FA864B14-BE64-497D-A0C3-30E784625462}"/>
    <cellStyle name="Output 9 3 2 6" xfId="17226" xr:uid="{02503011-610D-4519-8D47-3794F3E59AC5}"/>
    <cellStyle name="Output 9 3 2 7" xfId="18073" xr:uid="{6D9A2BD5-68B9-44FC-945D-5DB9F33A843A}"/>
    <cellStyle name="Output 9 3 2 8" xfId="18840" xr:uid="{B31B4AA5-0929-4062-BCBB-0015AD5420DA}"/>
    <cellStyle name="Output 9 3 3" xfId="9667" xr:uid="{9FC681B2-F055-41B1-A86B-692D63AAD947}"/>
    <cellStyle name="Output 9 3 3 2" xfId="14071" xr:uid="{D0CF1452-55A9-42E1-9A11-AC80AD1A1D75}"/>
    <cellStyle name="Output 9 3 3 3" xfId="15031" xr:uid="{9F0C1361-1A6F-4F6A-B979-D61A65D97BA1}"/>
    <cellStyle name="Output 9 3 3 4" xfId="15983" xr:uid="{1197DFE9-F721-4B70-9464-D991718DC4C9}"/>
    <cellStyle name="Output 9 3 3 5" xfId="16857" xr:uid="{4F1B5959-7BEC-469E-85D9-3A149CA9CDD3}"/>
    <cellStyle name="Output 9 3 3 6" xfId="17722" xr:uid="{2B78A523-D5CF-4781-A713-E3A204669855}"/>
    <cellStyle name="Output 9 3 3 7" xfId="18498" xr:uid="{22672A47-FDA3-42F2-B295-ABA870979FC1}"/>
    <cellStyle name="Output 9 3 3 8" xfId="19255" xr:uid="{C460C984-6144-4146-AAC6-DA04BA3F9A4C}"/>
    <cellStyle name="Output 9 3 4" xfId="12434" xr:uid="{7FB345EB-0BB8-42AD-A742-C7EA01A3982B}"/>
    <cellStyle name="Output 9 3 5" xfId="10442" xr:uid="{2A6CEE65-DADF-4202-B2BE-0535DD935C8E}"/>
    <cellStyle name="Output 9 3 6" xfId="12111" xr:uid="{C2E69CA6-4F76-42DF-82DF-118A828A1ACE}"/>
    <cellStyle name="Output 9 3 7" xfId="10739" xr:uid="{50E6AB1A-E955-4632-AED7-B729FF087C0E}"/>
    <cellStyle name="Output 9 3 8" xfId="11970" xr:uid="{FB54DFD5-5015-4518-9CAF-F85CF3D676D0}"/>
    <cellStyle name="Output 9 3 9" xfId="10854" xr:uid="{205F9EC1-6D2F-413C-8D81-5CF8FD9A3DCA}"/>
    <cellStyle name="Output 9 4" xfId="8006" xr:uid="{C443D71A-9E20-468D-9BF8-69E7429651DD}"/>
    <cellStyle name="Output 9 4 2" xfId="12975" xr:uid="{3A8E33B8-3A26-43B7-959E-1AABCBB855A8}"/>
    <cellStyle name="Output 9 4 3" xfId="10014" xr:uid="{E3657950-9FA4-4F8F-8959-8B61E5624912}"/>
    <cellStyle name="Output 9 4 4" xfId="11806" xr:uid="{E4C8086B-30D4-4CCC-AFF7-EF02FD654923}"/>
    <cellStyle name="Output 9 4 5" xfId="10996" xr:uid="{4674E93D-F12B-4D76-B5CE-07A5787090B1}"/>
    <cellStyle name="Output 9 4 6" xfId="11460" xr:uid="{9CD3DE55-23F7-4559-8CDB-9C7458FC0C31}"/>
    <cellStyle name="Output 9 4 7" xfId="11267" xr:uid="{2B317392-6724-4FFE-AE94-93371B03DC53}"/>
    <cellStyle name="Output 9 4 8" xfId="11423" xr:uid="{5C6D695A-B57E-4628-BD08-6316F147EBC3}"/>
    <cellStyle name="Output 9 5" xfId="9439" xr:uid="{9D9D2FFE-B2C9-49DE-B0C5-9F255D0DFB50}"/>
    <cellStyle name="Output 9 5 2" xfId="13843" xr:uid="{95437658-FE23-4D7E-B2DF-6FF9175BCB77}"/>
    <cellStyle name="Output 9 5 3" xfId="14803" xr:uid="{A8792A5D-0C81-4CDB-95A2-C3FFBD357B50}"/>
    <cellStyle name="Output 9 5 4" xfId="15755" xr:uid="{6BD51C76-3C14-40D2-ABD8-F25F870C8326}"/>
    <cellStyle name="Output 9 5 5" xfId="16629" xr:uid="{162B44AD-534C-4F0C-BDDF-5AA734628293}"/>
    <cellStyle name="Output 9 5 6" xfId="17494" xr:uid="{87EF7E40-B302-478E-9FD5-9272A4EBEE30}"/>
    <cellStyle name="Output 9 5 7" xfId="18270" xr:uid="{5992D244-F83F-46DD-A43A-7FA232A45D10}"/>
    <cellStyle name="Output 9 5 8" xfId="19027" xr:uid="{340014BB-32A0-4A9A-8AF5-1B37130E72FA}"/>
    <cellStyle name="Output 9 6" xfId="11881" xr:uid="{37C5A7DD-9467-4872-B950-BC9EFD4C7817}"/>
    <cellStyle name="Output 9 7" xfId="10930" xr:uid="{D2451E0A-CE28-4543-87E3-C4DDADCEFEC8}"/>
    <cellStyle name="Output 9 8" xfId="11500" xr:uid="{060A8918-4504-45D3-8124-DA9E7CFB3182}"/>
    <cellStyle name="Output 9 9" xfId="11229" xr:uid="{FC9D0F99-E73C-439E-B00B-2A5BAB752437}"/>
    <cellStyle name="Parastais 2" xfId="6240" xr:uid="{BDD39994-FC51-4D26-A945-439261817526}"/>
    <cellStyle name="Parastais 2 2" xfId="6241" xr:uid="{AAE502C4-E55B-44AD-B5A9-1E41C851D9AB}"/>
    <cellStyle name="Parastais 2 2 2" xfId="6242" xr:uid="{351A15AF-EDCB-4FFD-B73C-ACCB5724BF74}"/>
    <cellStyle name="Parastais 2 2 3" xfId="19798" xr:uid="{AE6FBB95-940B-4CAC-8A06-19DFC7975F51}"/>
    <cellStyle name="Parastais 2 2_1_solis_MK Nr 595 " xfId="6243" xr:uid="{2A70AE71-2247-4B4A-B6EB-6A3FA244360A}"/>
    <cellStyle name="Parastais 3" xfId="6244" xr:uid="{205D01A1-B368-4FAF-90A0-A7143E75C265}"/>
    <cellStyle name="Parastais_FMLikp01_p05_221205_pap_afp_makp" xfId="6805" xr:uid="{490DBB44-B0D7-43B0-B689-5495FEF546D8}"/>
    <cellStyle name="Parasts 2" xfId="24" xr:uid="{BBD83FEF-DB72-48F6-926B-F99A3BFD2AA0}"/>
    <cellStyle name="Parasts 3" xfId="25" xr:uid="{2FE7CFEF-4D2E-4F11-8A2D-28FC508301FA}"/>
    <cellStyle name="Parasts 4" xfId="29" xr:uid="{4F5B6C73-3AC1-4E39-A56F-8FF167382622}"/>
    <cellStyle name="Parasts 5" xfId="42" xr:uid="{EC50C903-B8B4-40F3-BD23-3D83D72005BC}"/>
    <cellStyle name="Parasts 5 2" xfId="19492" xr:uid="{A1A76D50-5BCD-4666-81E7-DBB0B18A5123}"/>
    <cellStyle name="Parasts 6" xfId="66" xr:uid="{02AA90EB-EBBC-4987-95B9-4BA581E4F2FF}"/>
    <cellStyle name="Parasts 6 2" xfId="19717" xr:uid="{B64705E7-6E0A-497C-A4F6-839DF103F8A3}"/>
    <cellStyle name="Percent 10" xfId="6465" xr:uid="{9C19277F-B7B8-4C21-ACBC-243C10F5F55A}"/>
    <cellStyle name="Percent 10 2" xfId="6806" xr:uid="{D825CF3A-2F79-4A9D-913D-65853AD164EF}"/>
    <cellStyle name="Percent 10 2 2" xfId="7688" xr:uid="{51C46873-82B9-4944-B6EB-7CD8ABABC178}"/>
    <cellStyle name="Percent 10 2 2 2" xfId="9328" xr:uid="{A051CE88-3A7B-4D89-84BF-AA2382C39092}"/>
    <cellStyle name="Percent 10 2 3" xfId="8449" xr:uid="{15515B4F-5C90-4367-91D9-DD7291B3D0C8}"/>
    <cellStyle name="Percent 10 3" xfId="6807" xr:uid="{6C2D33B3-06DA-408C-9F0C-84D644B1B062}"/>
    <cellStyle name="Percent 10 3 2" xfId="7689" xr:uid="{B678DFE3-E717-473D-B98F-14858EAE64AC}"/>
    <cellStyle name="Percent 10 3 2 2" xfId="9329" xr:uid="{84A6DFF5-C03D-4295-9C4E-D3FE48319D77}"/>
    <cellStyle name="Percent 10 3 3" xfId="8450" xr:uid="{BD93559E-8A1C-48EC-BC5A-BC7BF6C42199}"/>
    <cellStyle name="Percent 10 4" xfId="7209" xr:uid="{FF0AF0CA-27C6-4ED4-BC8E-7679AFA106C9}"/>
    <cellStyle name="Percent 10 4 2" xfId="8849" xr:uid="{0ECDF3FF-E907-43BA-9B5A-71856D0CAA02}"/>
    <cellStyle name="Percent 10 5" xfId="8165" xr:uid="{29ABB9D0-2440-4E02-8EAB-322A39B75468}"/>
    <cellStyle name="Percent 11" xfId="6808" xr:uid="{4A966F54-9DD1-487A-B026-05E12E5DF196}"/>
    <cellStyle name="Percent 11 2" xfId="6809" xr:uid="{EA8C15CB-8EE3-40C0-8217-FB940615E83E}"/>
    <cellStyle name="Percent 11 2 2" xfId="7691" xr:uid="{2AB28408-7E29-4046-BE72-5DEB24FE3EA7}"/>
    <cellStyle name="Percent 11 2 2 2" xfId="9331" xr:uid="{8D702C68-95F5-49B6-9DBB-2D325A7D5E4B}"/>
    <cellStyle name="Percent 11 2 3" xfId="8452" xr:uid="{3CEDA2DB-BFAC-4BF3-800D-8246A316683C}"/>
    <cellStyle name="Percent 11 3" xfId="7690" xr:uid="{804C8353-8928-4222-BF68-B0304E332528}"/>
    <cellStyle name="Percent 11 3 2" xfId="9330" xr:uid="{2DDE5706-E3D7-4A6D-93ED-E281B62F797F}"/>
    <cellStyle name="Percent 11 4" xfId="8451" xr:uid="{90F56576-81DE-4AA5-A7A5-9519F8AF5207}"/>
    <cellStyle name="Percent 12" xfId="6810" xr:uid="{D93F7669-77C5-448A-AAEA-9B0408F8486F}"/>
    <cellStyle name="Percent 12 2" xfId="6811" xr:uid="{A88F937D-A178-453C-AA9D-509D5FE58A44}"/>
    <cellStyle name="Percent 12 2 2" xfId="7693" xr:uid="{B8CF4199-EC01-4134-B071-BED44ABCF455}"/>
    <cellStyle name="Percent 12 2 2 2" xfId="9333" xr:uid="{D55A510C-EDB2-431C-A070-6FBA65F401FD}"/>
    <cellStyle name="Percent 12 2 3" xfId="8454" xr:uid="{2AA85448-1C85-4E91-A024-75948CFA108F}"/>
    <cellStyle name="Percent 12 3" xfId="7692" xr:uid="{1A03EB0F-49EE-451C-AC04-7AE9D2D55D4C}"/>
    <cellStyle name="Percent 12 3 2" xfId="9332" xr:uid="{3901BF28-4151-46C7-881F-8D514415F7D5}"/>
    <cellStyle name="Percent 12 4" xfId="8453" xr:uid="{F1988C7D-DF44-4AA7-97BB-AAAB1ADE1EBB}"/>
    <cellStyle name="Percent 13" xfId="7742" xr:uid="{F60FA0B2-BA87-41B0-8D4A-8260C7412E6F}"/>
    <cellStyle name="Percent 2" xfId="8" xr:uid="{E19A1169-3805-44AD-966E-120C6BF287FD}"/>
    <cellStyle name="Percent 2 2" xfId="41" xr:uid="{A3FC6E4F-E29E-47E0-94D3-6D0B1E26AA4A}"/>
    <cellStyle name="Percent 2 2 2" xfId="71" xr:uid="{6478D577-C972-418E-987E-2C3324BDFD69}"/>
    <cellStyle name="Percent 2 2 2 2" xfId="19722" xr:uid="{6C26705F-2B15-415E-8115-AD9752B22375}"/>
    <cellStyle name="Percent 2 3" xfId="6245" xr:uid="{0C3BC64A-F3D9-4092-90CF-93E851EB116A}"/>
    <cellStyle name="Percent 2 4" xfId="93" xr:uid="{BA784FB8-A095-4277-825C-218A45B3AA27}"/>
    <cellStyle name="Percent 2 5" xfId="19703" xr:uid="{6A96CD0E-5BF8-491F-A10C-9B4C2C2F9B79}"/>
    <cellStyle name="Percent 3" xfId="45" xr:uid="{33EE9188-0AB0-449E-9200-06D65637E307}"/>
    <cellStyle name="Percent 3 2" xfId="73" xr:uid="{FEE3BD62-A73D-46A6-8204-26D572D36860}"/>
    <cellStyle name="Percent 3 2 2" xfId="6246" xr:uid="{7E376A0D-FD7E-4CBD-B098-6FADE7370B4E}"/>
    <cellStyle name="Percent 3 3" xfId="6466" xr:uid="{5236F7ED-BE2A-45CB-B8E1-8B9F2D0D9E1B}"/>
    <cellStyle name="Percent 3 3 2" xfId="6812" xr:uid="{84919265-03B9-43A1-952E-8EE372F329B3}"/>
    <cellStyle name="Percent 3 3 2 2" xfId="7694" xr:uid="{FC7CC64E-C85A-4E76-BB55-22342174ECD2}"/>
    <cellStyle name="Percent 3 3 2 2 2" xfId="9334" xr:uid="{24D12BDD-D0B4-4D42-A341-E8772120A908}"/>
    <cellStyle name="Percent 3 3 2 3" xfId="8455" xr:uid="{7C4A5AA6-D208-4EDD-BB0F-4CA31C8C209F}"/>
    <cellStyle name="Percent 3 3 3" xfId="6813" xr:uid="{B79C9AA4-8D53-4DBF-915A-62E13357AAB1}"/>
    <cellStyle name="Percent 3 3 3 2" xfId="7695" xr:uid="{35D3EBE9-1BC3-4988-96A0-209DE9994CD6}"/>
    <cellStyle name="Percent 3 3 3 2 2" xfId="9335" xr:uid="{73A94577-D38B-4D84-9FAB-8BFD13D0AAE6}"/>
    <cellStyle name="Percent 3 3 3 3" xfId="8456" xr:uid="{7FB72B22-1F6D-4A5E-97F1-A6B046F031CC}"/>
    <cellStyle name="Percent 3 3 4" xfId="7210" xr:uid="{39227861-7043-4276-9CCC-D0AF88F1A21A}"/>
    <cellStyle name="Percent 3 3 4 2" xfId="8850" xr:uid="{C6D17EEA-1314-4751-B4B8-FD86D776F614}"/>
    <cellStyle name="Percent 3 3 5" xfId="8166" xr:uid="{890E9AC8-775E-4713-9B4B-E91E5210CBC1}"/>
    <cellStyle name="Percent 3 4" xfId="6814" xr:uid="{CCD7E314-DE3D-4D31-9273-D1FABFE02434}"/>
    <cellStyle name="Percent 3 4 2" xfId="7696" xr:uid="{737D5704-5761-4D57-8805-34B3B568988C}"/>
    <cellStyle name="Percent 3 4 2 2" xfId="9336" xr:uid="{EAC771B0-DD2A-4389-B3C0-BC9A35501DFC}"/>
    <cellStyle name="Percent 3 4 3" xfId="8457" xr:uid="{C802375F-7B11-4A0C-A556-058373C69B41}"/>
    <cellStyle name="Percent 3 5" xfId="6815" xr:uid="{0C046FA6-1FE4-42C3-A488-052DAAACC695}"/>
    <cellStyle name="Percent 3 5 2" xfId="7697" xr:uid="{F2D126DC-5645-4D5A-B3BF-4B408BA156CF}"/>
    <cellStyle name="Percent 3 5 2 2" xfId="9337" xr:uid="{877E47EA-3DFB-4FDC-8190-955529322913}"/>
    <cellStyle name="Percent 3 5 3" xfId="8458" xr:uid="{B5E04EAC-9AC3-4545-8A76-A75D07924100}"/>
    <cellStyle name="Percent 3 6" xfId="19709" xr:uid="{FB6DE913-6D39-425B-9CE2-B10246062E3E}"/>
    <cellStyle name="Percent 4" xfId="6247" xr:uid="{F8B3FAB1-58FB-449A-A400-0F5B08AFA63C}"/>
    <cellStyle name="Percent 5" xfId="6248" xr:uid="{02E6B3E6-7840-4A2E-8D31-800E72ED1420}"/>
    <cellStyle name="Percent 5 2" xfId="6249" xr:uid="{61461A85-18B6-40CE-A44C-39473F0BC6BD}"/>
    <cellStyle name="Percent 5 3" xfId="19799" xr:uid="{003D4255-F92A-4278-A6FB-DFFF5E8CAF0F}"/>
    <cellStyle name="Percent 6" xfId="6250" xr:uid="{E6C3B64A-AC30-4E5C-9CE7-08CB6C4D473B}"/>
    <cellStyle name="Percent 6 2" xfId="6251" xr:uid="{6977DA0D-21FD-4E7C-B85C-A5E395467B3B}"/>
    <cellStyle name="Percent 6 3" xfId="6816" xr:uid="{3448584C-FEC0-469C-AA11-148BF8F90E13}"/>
    <cellStyle name="Percent 6 3 2" xfId="7698" xr:uid="{774ADBAF-507B-42D3-9D73-DDB0AA8DFACD}"/>
    <cellStyle name="Percent 6 3 2 2" xfId="9338" xr:uid="{D8593D25-FE47-4B62-A0DB-01C107B5E0DC}"/>
    <cellStyle name="Percent 6 3 3" xfId="8459" xr:uid="{D123A92A-5323-4560-9C1B-6795E21094A5}"/>
    <cellStyle name="Percent 6 4" xfId="6817" xr:uid="{1821347E-D3D5-41F8-8955-C89708836B4F}"/>
    <cellStyle name="Percent 6 4 2" xfId="7699" xr:uid="{5F037739-D27D-4380-B88E-F3F2AC1D1181}"/>
    <cellStyle name="Percent 6 4 2 2" xfId="9339" xr:uid="{2034CFAB-7C8B-4D63-B9C0-A3205D89A2EE}"/>
    <cellStyle name="Percent 6 4 3" xfId="8460" xr:uid="{72559DC3-2178-4ABD-822B-0C6CCF376ABE}"/>
    <cellStyle name="Percent 6 5" xfId="6455" xr:uid="{1BED0926-8B86-4814-AF6B-06E1BDF04331}"/>
    <cellStyle name="Percent 6 5 2" xfId="7700" xr:uid="{C44F5972-75F1-4141-A639-0DECF08713B7}"/>
    <cellStyle name="Percent 6 5 2 2" xfId="9340" xr:uid="{24FAF938-DE54-40B8-83BF-F73AE1A33D5E}"/>
    <cellStyle name="Percent 6 5 3" xfId="8162" xr:uid="{C9B07E92-A955-4C81-BC45-080D91A55A03}"/>
    <cellStyle name="Percent 6 6" xfId="7165" xr:uid="{8620E349-8457-49DA-A575-DF3B5CD9EFF1}"/>
    <cellStyle name="Percent 6 6 2" xfId="8805" xr:uid="{63B9AE4D-4200-4F3C-89D1-EC72ABAA81D2}"/>
    <cellStyle name="Percent 6 7" xfId="8007" xr:uid="{CA9D1DE4-163A-474B-97B3-A4CC752E3920}"/>
    <cellStyle name="Percent 7" xfId="6252" xr:uid="{C5978778-1257-4747-892A-6B775BB93A19}"/>
    <cellStyle name="Percent 7 2" xfId="6253" xr:uid="{903C09A3-F002-4B43-BDBF-431BE275774E}"/>
    <cellStyle name="Percent 7 3" xfId="6818" xr:uid="{1ACEC2E4-AF01-4594-A04B-626FB6E245CA}"/>
    <cellStyle name="Percent 7 3 2" xfId="7701" xr:uid="{1621E31B-376A-4A38-A009-C0D7A1D9F00C}"/>
    <cellStyle name="Percent 7 3 2 2" xfId="9341" xr:uid="{9D3C17C5-A464-466D-A652-9EECF165CD41}"/>
    <cellStyle name="Percent 7 3 3" xfId="8461" xr:uid="{529FEED4-2BE4-4C21-BDE9-AE67A4D75EAD}"/>
    <cellStyle name="Percent 7 4" xfId="6819" xr:uid="{15881772-CF72-4DAA-9DDF-E05D26FD5248}"/>
    <cellStyle name="Percent 7 4 2" xfId="7702" xr:uid="{07DD5BD6-4F96-4A10-9DB2-01143BB027A6}"/>
    <cellStyle name="Percent 7 4 2 2" xfId="9342" xr:uid="{E8ECB9ED-8CCB-49D2-A617-15778A9A41B9}"/>
    <cellStyle name="Percent 7 4 3" xfId="8462" xr:uid="{86687D0D-3874-49AA-BB69-D677B24C4A65}"/>
    <cellStyle name="Percent 7 5" xfId="6456" xr:uid="{DA83DE92-BB04-464C-B59F-69FA82B02942}"/>
    <cellStyle name="Percent 7 5 2" xfId="7703" xr:uid="{13CF94EF-E3C3-4B5C-980F-E9603FFD5DD3}"/>
    <cellStyle name="Percent 7 5 2 2" xfId="9343" xr:uid="{5FDDBCE1-2C89-45A7-A57E-E3C116DB1A8A}"/>
    <cellStyle name="Percent 7 5 3" xfId="8163" xr:uid="{649C5025-4810-42A4-9AA4-567671E0E1D2}"/>
    <cellStyle name="Percent 7 6" xfId="7166" xr:uid="{CCD1AF22-4183-4B6C-8CAD-1FB96ABFFA58}"/>
    <cellStyle name="Percent 7 6 2" xfId="8806" xr:uid="{4D1BC853-D2FE-428E-BAA9-FBEC392A126C}"/>
    <cellStyle name="Percent 7 7" xfId="8008" xr:uid="{F4C04427-DD1E-4D8D-9822-91D5C0924EF2}"/>
    <cellStyle name="Percent 8" xfId="6254" xr:uid="{4459F753-13A8-4A40-B49D-371669C23AF8}"/>
    <cellStyle name="Percent 9" xfId="6255" xr:uid="{8C7ECC4D-2FBB-4ACB-8B9B-719A5ED19067}"/>
    <cellStyle name="Percent 9 2" xfId="6256" xr:uid="{99FCBB78-0A75-4DC8-9280-4437B73F00F6}"/>
    <cellStyle name="Pie??m." xfId="6820" xr:uid="{0DEBDE65-FE12-40E9-9494-A284A2155D9E}"/>
    <cellStyle name="Procenti 2" xfId="6257" xr:uid="{5241BFA8-4AB2-49E7-9F78-D9C7D120504D}"/>
    <cellStyle name="SAPBEXstdItem" xfId="6258" xr:uid="{49FF1364-9DAA-43A5-A3DD-970A0E3A88E1}"/>
    <cellStyle name="Style 1" xfId="6821" xr:uid="{44ED8C10-43E3-4F88-971D-E5746F7229D5}"/>
    <cellStyle name="Title 10" xfId="6259" xr:uid="{FD7D3609-EDD5-4085-B13C-88C1BDFD2803}"/>
    <cellStyle name="Title 11" xfId="6260" xr:uid="{44E32080-FCAE-4CF5-8058-CEDB6112C3B7}"/>
    <cellStyle name="Title 12" xfId="6261" xr:uid="{E3C9394E-4DF9-4A61-91B3-20433F24C55A}"/>
    <cellStyle name="Title 13" xfId="6262" xr:uid="{6D1A30C7-6C73-44A9-9556-80B669819CC1}"/>
    <cellStyle name="Title 14" xfId="6263" xr:uid="{3C79F0F8-7401-4DE1-B50F-C40E5F8EBB2F}"/>
    <cellStyle name="Title 15" xfId="6264" xr:uid="{F781CDCC-7A79-4227-B1D0-4989F579AACD}"/>
    <cellStyle name="Title 16" xfId="6265" xr:uid="{3F1E99B1-E5EF-458A-8E42-4A4C811EE4F4}"/>
    <cellStyle name="Title 17" xfId="6266" xr:uid="{A56247D8-A844-46E4-8C0C-8A7BBF608EFC}"/>
    <cellStyle name="Title 18" xfId="6267" xr:uid="{46E8CC40-053D-4C88-B1DC-5E8E9DD3B695}"/>
    <cellStyle name="Title 18 2" xfId="6268" xr:uid="{AD49A28C-2DF3-433F-BECE-90CF46DDEA1B}"/>
    <cellStyle name="Title 19" xfId="6269" xr:uid="{02B85321-FD13-4662-A9AE-89DB0B3B33F8}"/>
    <cellStyle name="Title 19 2" xfId="6270" xr:uid="{89D9DA3D-111A-4F07-940B-7356EE34AD41}"/>
    <cellStyle name="Title 2" xfId="6271" xr:uid="{CD62642A-DC8D-41A6-AEAD-A8B390E22C19}"/>
    <cellStyle name="Title 3" xfId="6272" xr:uid="{912B453D-8F78-41EA-BA86-F8E0EA0F0530}"/>
    <cellStyle name="Title 4" xfId="6273" xr:uid="{EBB50BED-77E9-4F5B-949A-8070000AA425}"/>
    <cellStyle name="Title 5" xfId="6274" xr:uid="{8593FAC2-BD51-46A1-9A34-321D76B7A465}"/>
    <cellStyle name="Title 6" xfId="6275" xr:uid="{92AA4967-343E-4A5C-9D8E-479EBF2C9FC1}"/>
    <cellStyle name="Title 7" xfId="6276" xr:uid="{4A4E064A-231D-4E2C-8480-B0288DE23DF8}"/>
    <cellStyle name="Title 8" xfId="6277" xr:uid="{7F1FF94B-99EA-42FC-B033-D5E762B3AAC1}"/>
    <cellStyle name="Title 9" xfId="6278" xr:uid="{E7C2F546-3C56-4065-A430-8E582D374045}"/>
    <cellStyle name="Total 10" xfId="6279" xr:uid="{EB72002C-8F13-41A7-BD1B-72B4548769EE}"/>
    <cellStyle name="Total 10 10" xfId="11223" xr:uid="{E28CA83E-2635-44CC-8A28-D6D9F36393E6}"/>
    <cellStyle name="Total 10 11" xfId="13078" xr:uid="{F71AA5FF-2AC0-484B-832F-680D0DEDF86B}"/>
    <cellStyle name="Total 10 12" xfId="9929" xr:uid="{F1F9D23E-40FF-4E9F-9F86-78E5C3B3B9F2}"/>
    <cellStyle name="Total 10 13" xfId="12704" xr:uid="{D92613B5-F0A6-4BF2-9D5F-E2B198E72251}"/>
    <cellStyle name="Total 10 2" xfId="6280" xr:uid="{8CAB780A-B70B-4928-B7FA-B25B5FFC3E8C}"/>
    <cellStyle name="Total 10 2 10" xfId="12042" xr:uid="{CF668B45-F6B2-4883-B989-26F1B56527A3}"/>
    <cellStyle name="Total 10 2 11" xfId="10792" xr:uid="{62F720B2-D3FC-422C-A0EF-50068299AEA1}"/>
    <cellStyle name="Total 10 2 12" xfId="11624" xr:uid="{72F95369-E011-45D3-8349-127FA42D3C92}"/>
    <cellStyle name="Total 10 2 2" xfId="6904" xr:uid="{9A79D78D-0511-43CC-AA23-FBC5ABBF7606}"/>
    <cellStyle name="Total 10 2 2 10" xfId="11126" xr:uid="{7B943EE3-2138-425D-8BF1-E2E68B1B90F4}"/>
    <cellStyle name="Total 10 2 2 11" xfId="13576" xr:uid="{A0E0685F-E820-4490-91E8-8BD388DC0475}"/>
    <cellStyle name="Total 10 2 2 2" xfId="7704" xr:uid="{79C29DEE-8770-410B-B8FE-356CEE7F123E}"/>
    <cellStyle name="Total 10 2 2 2 10" xfId="18131" xr:uid="{FD4E5E28-0FAD-4D7B-833C-8CD8D4D6683E}"/>
    <cellStyle name="Total 10 2 2 2 2" xfId="9344" xr:uid="{7897DB49-92FD-40C9-87A1-79BC4C47D9D4}"/>
    <cellStyle name="Total 10 2 2 2 2 2" xfId="13765" xr:uid="{CAE6D4A6-4C41-4064-A22D-B5221D0173F1}"/>
    <cellStyle name="Total 10 2 2 2 2 3" xfId="14727" xr:uid="{A0B7FC72-A1CA-4947-8339-2DF01CF9CD67}"/>
    <cellStyle name="Total 10 2 2 2 2 4" xfId="15679" xr:uid="{E876F55C-6622-4FEA-A38A-00A7EADB0D8D}"/>
    <cellStyle name="Total 10 2 2 2 2 5" xfId="16557" xr:uid="{D88D8BB2-A859-4642-94EE-231EBFDF606B}"/>
    <cellStyle name="Total 10 2 2 2 2 6" xfId="17422" xr:uid="{4AF12FFD-A331-4118-A94D-84CFCB568BAA}"/>
    <cellStyle name="Total 10 2 2 2 2 7" xfId="18198" xr:uid="{135BE26A-BC65-491B-908E-C8D7F6A07255}"/>
    <cellStyle name="Total 10 2 2 2 2 8" xfId="18955" xr:uid="{44ECE3C0-9715-4453-9BF6-BEC5159BEA43}"/>
    <cellStyle name="Total 10 2 2 2 3" xfId="9782" xr:uid="{DA132879-DBDE-4F9A-A390-54FBCE643BC6}"/>
    <cellStyle name="Total 10 2 2 2 3 2" xfId="14186" xr:uid="{BF1FD0BF-882E-4843-B003-B24751F54780}"/>
    <cellStyle name="Total 10 2 2 2 3 3" xfId="15146" xr:uid="{42DA0563-6CA2-4673-85F2-BE56DDF30471}"/>
    <cellStyle name="Total 10 2 2 2 3 4" xfId="16098" xr:uid="{D232C3B1-5576-419C-9E8C-728F527FF75F}"/>
    <cellStyle name="Total 10 2 2 2 3 5" xfId="16972" xr:uid="{F1301539-6791-47FD-B838-BE735F5DA738}"/>
    <cellStyle name="Total 10 2 2 2 3 6" xfId="17837" xr:uid="{5663FB38-5E3D-43A9-A50A-63F143FC0B4A}"/>
    <cellStyle name="Total 10 2 2 2 3 7" xfId="18613" xr:uid="{A64B7192-0A9F-4204-9C8D-C8194F45F702}"/>
    <cellStyle name="Total 10 2 2 2 3 8" xfId="19370" xr:uid="{EFC9814C-BB4C-42F3-84C0-0CEA2FFEF09B}"/>
    <cellStyle name="Total 10 2 2 2 4" xfId="12751" xr:uid="{BED5920C-06AF-440B-AE9B-69B98FDC0A3B}"/>
    <cellStyle name="Total 10 2 2 2 5" xfId="13527" xr:uid="{1A3FE9B9-FB0A-46A3-887C-0B6E9C8C9CE3}"/>
    <cellStyle name="Total 10 2 2 2 6" xfId="14531" xr:uid="{A1B7284A-F26B-462C-8491-0FD960FCD191}"/>
    <cellStyle name="Total 10 2 2 2 7" xfId="15489" xr:uid="{38F9E12F-6692-4CAC-8027-39B41007F0EA}"/>
    <cellStyle name="Total 10 2 2 2 8" xfId="16414" xr:uid="{A3D20264-3945-48FF-9E8F-A87FC07365E8}"/>
    <cellStyle name="Total 10 2 2 2 9" xfId="17285" xr:uid="{99C7EA4A-143C-4B3A-92BC-D064EB0D355A}"/>
    <cellStyle name="Total 10 2 2 3" xfId="8544" xr:uid="{46E686C8-18CD-4B88-8E01-3B9985A99AB8}"/>
    <cellStyle name="Total 10 2 2 3 2" xfId="13284" xr:uid="{3F4CD9AA-2157-446E-9B27-A61A010B07E6}"/>
    <cellStyle name="Total 10 2 2 3 3" xfId="14304" xr:uid="{8152FC85-F5E3-44F7-A939-BE46603F1027}"/>
    <cellStyle name="Total 10 2 2 3 4" xfId="15264" xr:uid="{69ECF755-DC2F-4319-9987-CFD8B7E39FBC}"/>
    <cellStyle name="Total 10 2 2 3 5" xfId="16213" xr:uid="{16CC029D-92CE-4C2B-AF37-F7EE208AD9D0}"/>
    <cellStyle name="Total 10 2 2 3 6" xfId="17086" xr:uid="{0F533803-4352-4DEE-BA79-A21688BBEE6A}"/>
    <cellStyle name="Total 10 2 2 3 7" xfId="17951" xr:uid="{55536FB6-1FBC-4037-ADA4-A49CC272616A}"/>
    <cellStyle name="Total 10 2 2 3 8" xfId="18727" xr:uid="{3D391D3D-61BD-49C8-B012-1CEAE94E6458}"/>
    <cellStyle name="Total 10 2 2 4" xfId="9554" xr:uid="{D6111F70-B95F-42A8-930F-04A1ECC1C60D}"/>
    <cellStyle name="Total 10 2 2 4 2" xfId="13958" xr:uid="{7CBD7FAC-959F-4084-BA8B-68144E2AAD13}"/>
    <cellStyle name="Total 10 2 2 4 3" xfId="14918" xr:uid="{20AADB2D-F310-48BA-BF8A-C9E046B11433}"/>
    <cellStyle name="Total 10 2 2 4 4" xfId="15870" xr:uid="{AD6280A9-3C55-40F7-ABB8-15753D51EE5B}"/>
    <cellStyle name="Total 10 2 2 4 5" xfId="16744" xr:uid="{C898BA70-B829-4AA6-AF31-82FFF644C327}"/>
    <cellStyle name="Total 10 2 2 4 6" xfId="17609" xr:uid="{737C1331-C955-433E-875B-A3E479EC1F00}"/>
    <cellStyle name="Total 10 2 2 4 7" xfId="18385" xr:uid="{8A691353-34DA-43C7-A4AE-304F7C203386}"/>
    <cellStyle name="Total 10 2 2 4 8" xfId="19142" xr:uid="{FFC0463D-0F10-4E65-856D-6B4B250F43A2}"/>
    <cellStyle name="Total 10 2 2 5" xfId="12255" xr:uid="{1B1890C2-5479-4798-8B20-81AA08B2BAC0}"/>
    <cellStyle name="Total 10 2 2 6" xfId="10608" xr:uid="{BF37E220-D714-447C-8A98-1618A972BEF7}"/>
    <cellStyle name="Total 10 2 2 7" xfId="12085" xr:uid="{41E05F6E-C018-4CAB-9D31-6FC66A97417F}"/>
    <cellStyle name="Total 10 2 2 8" xfId="10763" xr:uid="{9D74AC63-99F5-487A-806C-3ABCF3B1E679}"/>
    <cellStyle name="Total 10 2 2 9" xfId="11649" xr:uid="{5ADA3E4E-0A2A-4A40-94F6-BA0ECDF58B0D}"/>
    <cellStyle name="Total 10 2 3" xfId="7168" xr:uid="{93B6A627-49CB-4EE2-80EE-5298E459A3AE}"/>
    <cellStyle name="Total 10 2 3 10" xfId="11629" xr:uid="{C81EA2FE-D6C0-4A01-9E50-958DE5C04ACA}"/>
    <cellStyle name="Total 10 2 3 2" xfId="8808" xr:uid="{C6397AB9-1B09-470F-AF57-6AD09F31E2D0}"/>
    <cellStyle name="Total 10 2 3 2 2" xfId="13467" xr:uid="{FCECBCC4-A5CC-499E-8EB7-B80FAF2E2B00}"/>
    <cellStyle name="Total 10 2 3 2 3" xfId="14473" xr:uid="{8A54FB98-7396-4301-AA30-FE91234E0E7C}"/>
    <cellStyle name="Total 10 2 3 2 4" xfId="15431" xr:uid="{06F58C55-D6D5-4C42-88AF-1B738CF5E906}"/>
    <cellStyle name="Total 10 2 3 2 5" xfId="16357" xr:uid="{925EB1A1-9F3E-4177-8B01-B47109130208}"/>
    <cellStyle name="Total 10 2 3 2 6" xfId="17228" xr:uid="{9C83F19A-916E-492E-BFF9-02707F6F3B69}"/>
    <cellStyle name="Total 10 2 3 2 7" xfId="18075" xr:uid="{12F1F515-5D52-49DB-8912-D81629771948}"/>
    <cellStyle name="Total 10 2 3 2 8" xfId="18842" xr:uid="{8AD350F3-49E1-4346-B1EB-22EBF1F11E8B}"/>
    <cellStyle name="Total 10 2 3 3" xfId="9669" xr:uid="{A3160080-F8CA-4531-8786-9EEA0AC1C2F0}"/>
    <cellStyle name="Total 10 2 3 3 2" xfId="14073" xr:uid="{B36EE562-CC48-4D3A-88FC-1C625A31F9E0}"/>
    <cellStyle name="Total 10 2 3 3 3" xfId="15033" xr:uid="{1313B843-7F76-47B4-9C9A-8D757DF7B56F}"/>
    <cellStyle name="Total 10 2 3 3 4" xfId="15985" xr:uid="{002811A6-A398-4D39-ACB5-F826471BD551}"/>
    <cellStyle name="Total 10 2 3 3 5" xfId="16859" xr:uid="{11824793-E51A-4179-BF38-1F27418EBBB2}"/>
    <cellStyle name="Total 10 2 3 3 6" xfId="17724" xr:uid="{774DAEA9-78B8-4E1B-A2F2-CB3AADD9C7AD}"/>
    <cellStyle name="Total 10 2 3 3 7" xfId="18500" xr:uid="{81E29716-CB10-434E-BEDB-FFDFD151D838}"/>
    <cellStyle name="Total 10 2 3 3 8" xfId="19257" xr:uid="{8FB4EB8F-B15A-4A5B-905D-D4E5C511889B}"/>
    <cellStyle name="Total 10 2 3 4" xfId="12438" xr:uid="{83618018-B41C-4B18-9B99-5731ACA6149D}"/>
    <cellStyle name="Total 10 2 3 5" xfId="10439" xr:uid="{260BC4C7-CAED-44DA-8BB6-2500C02B9F76}"/>
    <cellStyle name="Total 10 2 3 6" xfId="11709" xr:uid="{7BF7D975-C315-4095-9DB4-66BC6FC08842}"/>
    <cellStyle name="Total 10 2 3 7" xfId="11075" xr:uid="{9A6116FB-C1C8-4FA3-948B-5F95388B8AB2}"/>
    <cellStyle name="Total 10 2 3 8" xfId="12056" xr:uid="{B6DC545E-0C1C-46ED-B380-23ADDCB01B1C}"/>
    <cellStyle name="Total 10 2 3 9" xfId="10785" xr:uid="{29F1F37C-6E4D-47E0-AC72-130DE2181252}"/>
    <cellStyle name="Total 10 2 4" xfId="8010" xr:uid="{32D1904B-B754-41E8-8175-83A20F57AE44}"/>
    <cellStyle name="Total 10 2 4 2" xfId="12978" xr:uid="{EB0D03B8-27D1-4CBB-B9A3-82888B6EF6F7}"/>
    <cellStyle name="Total 10 2 4 3" xfId="10011" xr:uid="{3EC04CA9-4477-4C29-BD59-42BB2D69D1CF}"/>
    <cellStyle name="Total 10 2 4 4" xfId="11808" xr:uid="{1F2624E3-7104-4C07-A360-10EAEAC7532D}"/>
    <cellStyle name="Total 10 2 4 5" xfId="10995" xr:uid="{D24F8B4B-2B5E-4E57-B855-AAE740DE1763}"/>
    <cellStyle name="Total 10 2 4 6" xfId="12064" xr:uid="{F275FA29-B658-4B7E-8CB2-F841DEAD2027}"/>
    <cellStyle name="Total 10 2 4 7" xfId="10780" xr:uid="{B4834323-9BB6-4D69-99C0-48A3243C92B4}"/>
    <cellStyle name="Total 10 2 4 8" xfId="11632" xr:uid="{5EC2A42E-EEBC-4DEC-95D2-8B6AF4B84257}"/>
    <cellStyle name="Total 10 2 5" xfId="9441" xr:uid="{E2A72C4F-F35A-4FD8-A54F-76D7A40D0471}"/>
    <cellStyle name="Total 10 2 5 2" xfId="13845" xr:uid="{8EAEA55D-DE13-48FF-A6BE-0BA63FED439D}"/>
    <cellStyle name="Total 10 2 5 3" xfId="14805" xr:uid="{57300DDA-8FAD-4B4F-864C-154F37DC3ABE}"/>
    <cellStyle name="Total 10 2 5 4" xfId="15757" xr:uid="{81A159EA-84F2-432F-9321-7957804152BA}"/>
    <cellStyle name="Total 10 2 5 5" xfId="16631" xr:uid="{9C7AD2F3-1B8E-40E9-B69E-6DC43521CD39}"/>
    <cellStyle name="Total 10 2 5 6" xfId="17496" xr:uid="{480917A8-6FF6-4C0C-8D7D-87E100653B56}"/>
    <cellStyle name="Total 10 2 5 7" xfId="18272" xr:uid="{232AC58E-2AD4-4743-9FA9-0F5EBBD52506}"/>
    <cellStyle name="Total 10 2 5 8" xfId="19029" xr:uid="{A3DF7DB9-6D89-4B5C-8B1A-37B432C2DA5E}"/>
    <cellStyle name="Total 10 2 6" xfId="11904" xr:uid="{4E5835CB-3519-426D-B92F-299F3DFB6197}"/>
    <cellStyle name="Total 10 2 7" xfId="10911" xr:uid="{98E51B76-9E18-41AC-B570-DF28AD0AE521}"/>
    <cellStyle name="Total 10 2 8" xfId="11515" xr:uid="{1E917974-5F26-41AD-8F9C-192E854981E2}"/>
    <cellStyle name="Total 10 2 9" xfId="11222" xr:uid="{4F5D01FD-B06A-4AA3-97E8-314E182505D3}"/>
    <cellStyle name="Total 10 3" xfId="6903" xr:uid="{AAA0F4A2-5CCC-4CF4-AE78-515CD28F4576}"/>
    <cellStyle name="Total 10 3 10" xfId="14341" xr:uid="{1D3034BE-7D9B-4BB5-BDB2-6F34C9527B86}"/>
    <cellStyle name="Total 10 3 11" xfId="15301" xr:uid="{AC106F67-B24E-4F24-84A2-B77451041F88}"/>
    <cellStyle name="Total 10 3 2" xfId="7705" xr:uid="{35FFE591-E91A-4E0B-99B7-D5A7B10BFE75}"/>
    <cellStyle name="Total 10 3 2 10" xfId="10696" xr:uid="{D66A9A60-404F-4AAA-B296-C0E4DDC37D1F}"/>
    <cellStyle name="Total 10 3 2 2" xfId="9345" xr:uid="{9C187B67-8686-4DE9-93E2-B203496D97F7}"/>
    <cellStyle name="Total 10 3 2 2 2" xfId="13766" xr:uid="{9264D8C4-CF63-4239-AA3C-21BC553E8797}"/>
    <cellStyle name="Total 10 3 2 2 3" xfId="14728" xr:uid="{2AF15EBB-6A6A-4077-9E85-CA825CAF1689}"/>
    <cellStyle name="Total 10 3 2 2 4" xfId="15680" xr:uid="{12B5FD2C-6925-4EEF-A741-6F1392259374}"/>
    <cellStyle name="Total 10 3 2 2 5" xfId="16558" xr:uid="{9C150D5D-0845-43ED-AB03-15FAB84BFD6A}"/>
    <cellStyle name="Total 10 3 2 2 6" xfId="17423" xr:uid="{0F8F0D8C-26AF-47E5-A5B1-F20D3F799258}"/>
    <cellStyle name="Total 10 3 2 2 7" xfId="18199" xr:uid="{986C069E-B7FD-414E-95C1-C0F2484DA0B1}"/>
    <cellStyle name="Total 10 3 2 2 8" xfId="18956" xr:uid="{3832326E-2128-46E1-B546-46FFC1796FE8}"/>
    <cellStyle name="Total 10 3 2 3" xfId="9783" xr:uid="{D3FAA60D-E966-4BD5-B788-6A393044600C}"/>
    <cellStyle name="Total 10 3 2 3 2" xfId="14187" xr:uid="{0230C364-DA20-4925-8FAB-969AB27B1332}"/>
    <cellStyle name="Total 10 3 2 3 3" xfId="15147" xr:uid="{9DE841B2-B5BB-4FD4-A15B-D39881E02AF0}"/>
    <cellStyle name="Total 10 3 2 3 4" xfId="16099" xr:uid="{C7949147-FA4F-474A-95FE-5DCA0E8B3A5E}"/>
    <cellStyle name="Total 10 3 2 3 5" xfId="16973" xr:uid="{8ECDB743-E5D0-4E8D-AA64-B1DA3D7662AE}"/>
    <cellStyle name="Total 10 3 2 3 6" xfId="17838" xr:uid="{79ED625C-F289-4132-9F79-294F23E84774}"/>
    <cellStyle name="Total 10 3 2 3 7" xfId="18614" xr:uid="{B9ECA21F-A866-4FF4-A13B-F62F06003E50}"/>
    <cellStyle name="Total 10 3 2 3 8" xfId="19371" xr:uid="{EB976DAC-D951-4F23-AF31-463DC3D43926}"/>
    <cellStyle name="Total 10 3 2 4" xfId="12752" xr:uid="{C58D20F0-4B2F-4B25-B2BE-1E15FA76B633}"/>
    <cellStyle name="Total 10 3 2 5" xfId="12499" xr:uid="{DA4B1452-53F7-42CB-9F3E-47386144ADBE}"/>
    <cellStyle name="Total 10 3 2 6" xfId="10380" xr:uid="{5734B2C9-8A91-4B1F-A41D-7764C9679619}"/>
    <cellStyle name="Total 10 3 2 7" xfId="13044" xr:uid="{C02E1B1B-A1A1-4FE0-9EC6-E5627AE13601}"/>
    <cellStyle name="Total 10 3 2 8" xfId="9956" xr:uid="{437337CC-18BA-4466-9158-D0C94F0343EA}"/>
    <cellStyle name="Total 10 3 2 9" xfId="12162" xr:uid="{1C0A17C9-E242-4421-8144-F8044F03A7E5}"/>
    <cellStyle name="Total 10 3 3" xfId="8543" xr:uid="{E65C3482-5F39-43D5-968D-9A1793ACA015}"/>
    <cellStyle name="Total 10 3 3 2" xfId="13283" xr:uid="{C9E09877-F36F-4391-B111-ECD97F965820}"/>
    <cellStyle name="Total 10 3 3 3" xfId="14303" xr:uid="{573D2482-EE00-49F4-9E2A-1FCB6E4A3DA5}"/>
    <cellStyle name="Total 10 3 3 4" xfId="15263" xr:uid="{2693E2CA-DF35-415A-ADEB-564A59D79062}"/>
    <cellStyle name="Total 10 3 3 5" xfId="16212" xr:uid="{E03A3DD3-A6BA-4D5C-B1D3-390806FCD019}"/>
    <cellStyle name="Total 10 3 3 6" xfId="17085" xr:uid="{AAF4B2D4-CED1-4472-B9D6-051A4C56D8A8}"/>
    <cellStyle name="Total 10 3 3 7" xfId="17950" xr:uid="{5DE6751A-DCA4-4A51-9D64-6C4490C5B3E2}"/>
    <cellStyle name="Total 10 3 3 8" xfId="18726" xr:uid="{8F7A0836-1F7A-4579-9EF7-ABC7A04CA2AE}"/>
    <cellStyle name="Total 10 3 4" xfId="9553" xr:uid="{11ACFD25-FA3F-4358-B9E0-031CD7BB4F01}"/>
    <cellStyle name="Total 10 3 4 2" xfId="13957" xr:uid="{E1044B5D-108A-4A15-8D09-AD0A303FEFC0}"/>
    <cellStyle name="Total 10 3 4 3" xfId="14917" xr:uid="{670FC62B-E6EB-45B2-A3EE-F2A62E08CD1B}"/>
    <cellStyle name="Total 10 3 4 4" xfId="15869" xr:uid="{734932D7-B214-42EF-8C29-6C88A8991D54}"/>
    <cellStyle name="Total 10 3 4 5" xfId="16743" xr:uid="{64623D7A-9910-42B0-B1BB-9702CA36F984}"/>
    <cellStyle name="Total 10 3 4 6" xfId="17608" xr:uid="{D898D99E-166C-4342-BA63-C51292BEB0C5}"/>
    <cellStyle name="Total 10 3 4 7" xfId="18384" xr:uid="{59DC6FCF-E75C-489A-B285-0E3A63206948}"/>
    <cellStyle name="Total 10 3 4 8" xfId="19141" xr:uid="{132484E3-5810-44BA-AD0B-E37B26FE687D}"/>
    <cellStyle name="Total 10 3 5" xfId="12254" xr:uid="{9BF786F8-1FFC-4E3C-BC02-EE46BF595D76}"/>
    <cellStyle name="Total 10 3 6" xfId="10609" xr:uid="{079EFACD-F473-49C2-8C3A-787B9C094F71}"/>
    <cellStyle name="Total 10 3 7" xfId="13116" xr:uid="{C9DED3F7-4CA4-425C-B07B-E8C2F945CA3A}"/>
    <cellStyle name="Total 10 3 8" xfId="9908" xr:uid="{0E960B65-18CF-47AC-8C1A-B3C78B7A13F2}"/>
    <cellStyle name="Total 10 3 9" xfId="13325" xr:uid="{00FBADA3-527E-4B71-A09C-4340683C84C7}"/>
    <cellStyle name="Total 10 4" xfId="7167" xr:uid="{0421ACD1-6FD7-4F3B-93D4-75AAF15C225F}"/>
    <cellStyle name="Total 10 4 10" xfId="11501" xr:uid="{5CD303F5-2BFC-4F2C-B2BB-5EBBA6222F62}"/>
    <cellStyle name="Total 10 4 2" xfId="8807" xr:uid="{4A5077A8-7F68-4D44-8DA5-EFFEC286BD7A}"/>
    <cellStyle name="Total 10 4 2 2" xfId="13466" xr:uid="{3F3D3C42-495E-485D-8A40-0205BA3CFA36}"/>
    <cellStyle name="Total 10 4 2 3" xfId="14472" xr:uid="{73239F12-A127-41EC-9BF7-30AE7F034FEB}"/>
    <cellStyle name="Total 10 4 2 4" xfId="15430" xr:uid="{FAD900ED-FC3D-4431-832D-CCD1C683EB0B}"/>
    <cellStyle name="Total 10 4 2 5" xfId="16356" xr:uid="{CA33F31B-F62F-4154-90B7-2E842A698018}"/>
    <cellStyle name="Total 10 4 2 6" xfId="17227" xr:uid="{2814C3C1-D7C2-4552-9EA6-A4FADC027C33}"/>
    <cellStyle name="Total 10 4 2 7" xfId="18074" xr:uid="{9FA56A16-F381-48C3-B629-0B0B38A43921}"/>
    <cellStyle name="Total 10 4 2 8" xfId="18841" xr:uid="{1AA529F8-7142-415D-9D6C-1BDEA3A86EE5}"/>
    <cellStyle name="Total 10 4 3" xfId="9668" xr:uid="{D28D4A37-548E-4846-9D85-2BEC22FD723D}"/>
    <cellStyle name="Total 10 4 3 2" xfId="14072" xr:uid="{4129F6C2-3715-45AB-8E28-8B5E4028F000}"/>
    <cellStyle name="Total 10 4 3 3" xfId="15032" xr:uid="{8E34660B-50AE-4B03-8EF6-D42767CAFCBD}"/>
    <cellStyle name="Total 10 4 3 4" xfId="15984" xr:uid="{CE6500B2-3FC7-40A2-8BE3-B097D0F751F2}"/>
    <cellStyle name="Total 10 4 3 5" xfId="16858" xr:uid="{300DAF6A-7216-4F9C-BC7B-C65219A4CA0E}"/>
    <cellStyle name="Total 10 4 3 6" xfId="17723" xr:uid="{1093E2FF-5504-4D34-98E7-0D4FCCCEC889}"/>
    <cellStyle name="Total 10 4 3 7" xfId="18499" xr:uid="{4D06A4DE-45AC-44D3-8EBD-5194235DCDF0}"/>
    <cellStyle name="Total 10 4 3 8" xfId="19256" xr:uid="{818EDA74-FECD-41B8-9B78-6FA198DA24E2}"/>
    <cellStyle name="Total 10 4 4" xfId="12437" xr:uid="{1A48415F-7C2D-4562-A31A-F41F9578F1B6}"/>
    <cellStyle name="Total 10 4 5" xfId="10440" xr:uid="{9B3BDC99-4CB9-4BD7-A58F-BCDA0FFE678B}"/>
    <cellStyle name="Total 10 4 6" xfId="13142" xr:uid="{4E79CE83-0DD0-4441-BAAE-7B0E2CA6F8FF}"/>
    <cellStyle name="Total 10 4 7" xfId="9886" xr:uid="{7DACF916-3FFC-4F9E-BB0B-4657B59290D7}"/>
    <cellStyle name="Total 10 4 8" xfId="11882" xr:uid="{5449176F-4935-4552-9F00-CAE0FCD1E5B8}"/>
    <cellStyle name="Total 10 4 9" xfId="10929" xr:uid="{713B5530-589F-4A38-9835-10C9AC3C5808}"/>
    <cellStyle name="Total 10 5" xfId="8009" xr:uid="{39D4BC45-7222-409A-BAD4-2F9804FF7A39}"/>
    <cellStyle name="Total 10 5 2" xfId="12977" xr:uid="{6715B6A5-C14B-45C8-8902-EC9B45DE8142}"/>
    <cellStyle name="Total 10 5 3" xfId="10012" xr:uid="{C3A47DEF-AE0D-4AFF-9399-A63DC30501AB}"/>
    <cellStyle name="Total 10 5 4" xfId="9825" xr:uid="{165353D9-F2C2-4299-A924-3DA5F674E3BA}"/>
    <cellStyle name="Total 10 5 5" xfId="11940" xr:uid="{485877CF-012D-4E02-B93B-999C5F227CD7}"/>
    <cellStyle name="Total 10 5 6" xfId="10875" xr:uid="{B6B58CA6-BBBD-4B26-A6E2-055AF307681F}"/>
    <cellStyle name="Total 10 5 7" xfId="11546" xr:uid="{FE631F81-0C38-4116-8ECD-5A67E4F484A1}"/>
    <cellStyle name="Total 10 5 8" xfId="11191" xr:uid="{730611B5-C2D0-47D9-BFD5-669E26639948}"/>
    <cellStyle name="Total 10 6" xfId="9440" xr:uid="{BF3A47C8-AC1D-4DC6-B6D8-2A039BFC9AC3}"/>
    <cellStyle name="Total 10 6 2" xfId="13844" xr:uid="{8E83726F-0B20-4D55-869F-0D7BB5EFA986}"/>
    <cellStyle name="Total 10 6 3" xfId="14804" xr:uid="{61A1960E-3BF1-4024-A757-F6AE0799364E}"/>
    <cellStyle name="Total 10 6 4" xfId="15756" xr:uid="{9184F8B0-299E-4547-9312-93D5A91062DA}"/>
    <cellStyle name="Total 10 6 5" xfId="16630" xr:uid="{9F25562C-B854-4F78-B3D3-8C9AD37EC3B1}"/>
    <cellStyle name="Total 10 6 6" xfId="17495" xr:uid="{7C146C59-C029-47F1-85BC-60007D562457}"/>
    <cellStyle name="Total 10 6 7" xfId="18271" xr:uid="{66D6A4F8-184D-4DA1-8343-6155F4E292A0}"/>
    <cellStyle name="Total 10 6 8" xfId="19028" xr:uid="{A9EE23A4-D931-451C-A0FA-A1778184CE2C}"/>
    <cellStyle name="Total 10 7" xfId="11903" xr:uid="{8420940D-594C-4140-B948-2517944A4B3C}"/>
    <cellStyle name="Total 10 8" xfId="10912" xr:uid="{0F7B1208-2C8A-4C2F-8311-4FDFE64E4552}"/>
    <cellStyle name="Total 10 9" xfId="11514" xr:uid="{B3D7100F-A921-4E1F-9286-EB0429471DB8}"/>
    <cellStyle name="Total 11" xfId="6281" xr:uid="{B40A221B-7EB0-465D-AADB-D985C7C22D23}"/>
    <cellStyle name="Total 11 10" xfId="11221" xr:uid="{2A1AB4C7-A8D1-402B-AEB0-EE4CDE93E7D1}"/>
    <cellStyle name="Total 11 11" xfId="12531" xr:uid="{ACEDAE0F-02FF-4767-91AD-982EC95EC9D5}"/>
    <cellStyle name="Total 11 12" xfId="10350" xr:uid="{69787827-D6AA-4AE2-9131-D067BB251991}"/>
    <cellStyle name="Total 11 13" xfId="13413" xr:uid="{56002F33-77CB-482E-9F43-E44D6F36D17F}"/>
    <cellStyle name="Total 11 2" xfId="6282" xr:uid="{03E00327-204E-4715-9DDE-9D6085E2D7A0}"/>
    <cellStyle name="Total 11 2 10" xfId="13560" xr:uid="{9057CAC4-4239-4B21-83CF-829A1128A33F}"/>
    <cellStyle name="Total 11 2 11" xfId="14561" xr:uid="{293022E6-8070-4C84-93A6-8CE3BB6920A9}"/>
    <cellStyle name="Total 11 2 12" xfId="15519" xr:uid="{F6FC0A6A-F3E6-466A-A46D-0E43291138A2}"/>
    <cellStyle name="Total 11 2 2" xfId="6906" xr:uid="{E8C0314B-ED71-4277-9A1A-61EB00E9C8FE}"/>
    <cellStyle name="Total 11 2 2 10" xfId="16452" xr:uid="{9E9A0518-524A-4380-8B5C-234CFEBF27B1}"/>
    <cellStyle name="Total 11 2 2 11" xfId="17323" xr:uid="{DB0D920C-7E8D-4D88-9AEB-0D5B81CE3BE1}"/>
    <cellStyle name="Total 11 2 2 2" xfId="7706" xr:uid="{15D840E3-128D-43B5-B5BB-A123CD0BB91D}"/>
    <cellStyle name="Total 11 2 2 2 10" xfId="11293" xr:uid="{1F5F1D9A-FB64-4CF9-A7E9-1D5D5082C651}"/>
    <cellStyle name="Total 11 2 2 2 2" xfId="9346" xr:uid="{A814ACD7-CDC7-4B76-8C51-39D3B652B55E}"/>
    <cellStyle name="Total 11 2 2 2 2 2" xfId="13767" xr:uid="{9C71489F-D0DD-4EEE-8D50-D5355D7D1CC8}"/>
    <cellStyle name="Total 11 2 2 2 2 3" xfId="14729" xr:uid="{8DE001A3-4AA8-4866-B8E6-71D70F13F194}"/>
    <cellStyle name="Total 11 2 2 2 2 4" xfId="15681" xr:uid="{E15968D7-74EB-4587-B7E9-FCD33A6D7E7F}"/>
    <cellStyle name="Total 11 2 2 2 2 5" xfId="16559" xr:uid="{70042A5C-942A-4A71-AED6-1AAC9A7E5495}"/>
    <cellStyle name="Total 11 2 2 2 2 6" xfId="17424" xr:uid="{DE4B389F-8051-4DA2-984C-8A53DEF99DA8}"/>
    <cellStyle name="Total 11 2 2 2 2 7" xfId="18200" xr:uid="{5AC96096-1121-47E8-9556-A6F7000F1EA6}"/>
    <cellStyle name="Total 11 2 2 2 2 8" xfId="18957" xr:uid="{7D8D2536-4407-40FA-87A0-5BA3FED44AD8}"/>
    <cellStyle name="Total 11 2 2 2 3" xfId="9784" xr:uid="{020D33E0-1D12-4956-AC74-075BA6A63AA3}"/>
    <cellStyle name="Total 11 2 2 2 3 2" xfId="14188" xr:uid="{6A32E591-BDE1-4937-9CAD-F9EC02FDA4AB}"/>
    <cellStyle name="Total 11 2 2 2 3 3" xfId="15148" xr:uid="{66DD9205-A20D-42B6-919C-A376F247DA63}"/>
    <cellStyle name="Total 11 2 2 2 3 4" xfId="16100" xr:uid="{69454AC3-BB67-4D18-868B-70CD22CE5367}"/>
    <cellStyle name="Total 11 2 2 2 3 5" xfId="16974" xr:uid="{FA951335-A43F-43AE-847E-3C08A20BD467}"/>
    <cellStyle name="Total 11 2 2 2 3 6" xfId="17839" xr:uid="{3983C5BB-68D1-4849-BA8C-C58ACBAC370A}"/>
    <cellStyle name="Total 11 2 2 2 3 7" xfId="18615" xr:uid="{B295664A-C227-4800-B5BC-1EDA8093225F}"/>
    <cellStyle name="Total 11 2 2 2 3 8" xfId="19372" xr:uid="{64DD2EEE-3987-479D-A7D3-B6D7CD6E611E}"/>
    <cellStyle name="Total 11 2 2 2 4" xfId="12753" xr:uid="{970DAE4B-55D7-42CA-A110-96E07C8E34FB}"/>
    <cellStyle name="Total 11 2 2 2 5" xfId="12032" xr:uid="{D5AED45D-CC10-404C-9FC0-D04B0F38FC76}"/>
    <cellStyle name="Total 11 2 2 2 6" xfId="10800" xr:uid="{3B4F559D-828C-4942-8B56-10C7FDB90D00}"/>
    <cellStyle name="Total 11 2 2 2 7" xfId="11616" xr:uid="{4096291D-A20C-494F-BCCC-86E2B6D6AD96}"/>
    <cellStyle name="Total 11 2 2 2 8" xfId="11141" xr:uid="{FDCCD46E-F2B1-4975-AA39-2F1EA334370B}"/>
    <cellStyle name="Total 11 2 2 2 9" xfId="11432" xr:uid="{7D7DD203-D2FC-4AEB-9B3A-A8FDE502E3CD}"/>
    <cellStyle name="Total 11 2 2 3" xfId="8546" xr:uid="{11F9F85C-8FB7-48CB-83B8-826A65AD93B0}"/>
    <cellStyle name="Total 11 2 2 3 2" xfId="13286" xr:uid="{C4AA87F8-7C60-401B-919D-8BA6755DE38C}"/>
    <cellStyle name="Total 11 2 2 3 3" xfId="14306" xr:uid="{3468EC19-94DE-4282-8EA5-2AAE2C7CB8CA}"/>
    <cellStyle name="Total 11 2 2 3 4" xfId="15266" xr:uid="{88A7CD8C-1780-42B5-8245-AE08BCA5BEA6}"/>
    <cellStyle name="Total 11 2 2 3 5" xfId="16215" xr:uid="{1E437719-94B6-4B10-BF2E-E24F7FD68AAB}"/>
    <cellStyle name="Total 11 2 2 3 6" xfId="17088" xr:uid="{CE0CFD4C-33A8-403C-8E5F-253D15652ABC}"/>
    <cellStyle name="Total 11 2 2 3 7" xfId="17953" xr:uid="{10B98CFB-33AE-4E4E-8AFA-47A6B712D5D7}"/>
    <cellStyle name="Total 11 2 2 3 8" xfId="18729" xr:uid="{7A689C3C-4DD1-4D54-9055-14E5B556EFDC}"/>
    <cellStyle name="Total 11 2 2 4" xfId="9556" xr:uid="{ED4DFDF7-A1D3-4366-B707-CCD41527AAA3}"/>
    <cellStyle name="Total 11 2 2 4 2" xfId="13960" xr:uid="{37370E01-1927-4C1F-B493-627905C1006A}"/>
    <cellStyle name="Total 11 2 2 4 3" xfId="14920" xr:uid="{A41E4F4B-67D1-4325-8A79-3EA955817D0D}"/>
    <cellStyle name="Total 11 2 2 4 4" xfId="15872" xr:uid="{8D435608-957C-456A-880B-1801BF9DC097}"/>
    <cellStyle name="Total 11 2 2 4 5" xfId="16746" xr:uid="{717E6833-2A80-46D4-95AE-3EEEB784AE66}"/>
    <cellStyle name="Total 11 2 2 4 6" xfId="17611" xr:uid="{30C69DCA-044E-4276-9630-2CA219E724C7}"/>
    <cellStyle name="Total 11 2 2 4 7" xfId="18387" xr:uid="{ECA80C07-145E-4177-9105-373DEAE94A48}"/>
    <cellStyle name="Total 11 2 2 4 8" xfId="19144" xr:uid="{101C8255-05DA-4CD5-A994-95CD74607B25}"/>
    <cellStyle name="Total 11 2 2 5" xfId="12257" xr:uid="{B5AE4453-285E-4BBF-9304-F9AD56C9EC83}"/>
    <cellStyle name="Total 11 2 2 6" xfId="10606" xr:uid="{408EA06B-1A3A-46FE-9816-F2989153EBFC}"/>
    <cellStyle name="Total 11 2 2 7" xfId="13622" xr:uid="{BB544FDA-E0FC-4A2B-849E-B6ADD98B060D}"/>
    <cellStyle name="Total 11 2 2 8" xfId="14600" xr:uid="{76786582-F44F-492C-85A3-26DD3ABE8A22}"/>
    <cellStyle name="Total 11 2 2 9" xfId="15553" xr:uid="{BD6701E3-0B9D-417B-9A68-8BC7E6655A94}"/>
    <cellStyle name="Total 11 2 3" xfId="7170" xr:uid="{ABD8FA7B-C4E1-4131-A8A0-E01F42B94E05}"/>
    <cellStyle name="Total 11 2 3 10" xfId="15527" xr:uid="{6F5D0118-137D-4F01-9D19-40FA3FC75A09}"/>
    <cellStyle name="Total 11 2 3 2" xfId="8810" xr:uid="{3D48B9A4-7E29-4214-81E2-98A61300CAEC}"/>
    <cellStyle name="Total 11 2 3 2 2" xfId="13469" xr:uid="{FED2B02D-8C27-429C-8239-2F4BCD34F0E5}"/>
    <cellStyle name="Total 11 2 3 2 3" xfId="14475" xr:uid="{BEA5C3E8-3697-4DE2-A812-2365BF766A50}"/>
    <cellStyle name="Total 11 2 3 2 4" xfId="15433" xr:uid="{D35A335B-D2A0-417A-9D50-455B030D791A}"/>
    <cellStyle name="Total 11 2 3 2 5" xfId="16359" xr:uid="{9C304BB0-C2BD-43C5-A67C-F4E4D6C48FE3}"/>
    <cellStyle name="Total 11 2 3 2 6" xfId="17230" xr:uid="{4B7CB2DC-DBE8-4BA6-B88E-EF07805FAF22}"/>
    <cellStyle name="Total 11 2 3 2 7" xfId="18077" xr:uid="{F0274D71-D34A-48F4-B9DD-CF75D1BC6BA0}"/>
    <cellStyle name="Total 11 2 3 2 8" xfId="18844" xr:uid="{86E66123-5B85-40A9-8B0D-2BEE49FAA0EF}"/>
    <cellStyle name="Total 11 2 3 3" xfId="9671" xr:uid="{BECE8D5E-6263-4662-BF4F-F5901B391FC1}"/>
    <cellStyle name="Total 11 2 3 3 2" xfId="14075" xr:uid="{B8A5DE73-6843-49F9-9B03-2560873DAF59}"/>
    <cellStyle name="Total 11 2 3 3 3" xfId="15035" xr:uid="{C890E6A2-DA02-42FF-8AB4-7CFD3925B1FC}"/>
    <cellStyle name="Total 11 2 3 3 4" xfId="15987" xr:uid="{9CEEECED-709A-49FE-BE9D-9D710D710C13}"/>
    <cellStyle name="Total 11 2 3 3 5" xfId="16861" xr:uid="{4004521A-0606-48D4-A741-62F0C4DB7279}"/>
    <cellStyle name="Total 11 2 3 3 6" xfId="17726" xr:uid="{6DBA146E-3F4B-41D4-9EEE-AE5B909A3370}"/>
    <cellStyle name="Total 11 2 3 3 7" xfId="18502" xr:uid="{6E00A06C-3378-45C2-8A10-346559962DBB}"/>
    <cellStyle name="Total 11 2 3 3 8" xfId="19259" xr:uid="{E4CCBCAC-2F46-4C8F-A725-F50C04DDD7A5}"/>
    <cellStyle name="Total 11 2 3 4" xfId="12440" xr:uid="{A2E62F34-B315-4D23-82B0-EA7F2B3F3E5F}"/>
    <cellStyle name="Total 11 2 3 5" xfId="10437" xr:uid="{0D9D62A3-DC84-4123-A882-C1DA51C944FF}"/>
    <cellStyle name="Total 11 2 3 6" xfId="11711" xr:uid="{D8421971-4ADA-4C04-B1DB-6767F3AF62B8}"/>
    <cellStyle name="Total 11 2 3 7" xfId="11073" xr:uid="{C3450361-EBDD-460C-9D00-5399DFB6FED8}"/>
    <cellStyle name="Total 11 2 3 8" xfId="13582" xr:uid="{26072F79-52E4-4EE4-BDC0-66F5F17519CB}"/>
    <cellStyle name="Total 11 2 3 9" xfId="14570" xr:uid="{D4BAA681-B4E6-45A9-8732-151C7F156D75}"/>
    <cellStyle name="Total 11 2 4" xfId="8012" xr:uid="{A5ACF11B-FE8C-4AD1-92C9-4F273E3EC65F}"/>
    <cellStyle name="Total 11 2 4 2" xfId="12980" xr:uid="{B7367D3F-4ECB-4876-AEDA-793123C2EF13}"/>
    <cellStyle name="Total 11 2 4 3" xfId="10009" xr:uid="{AB7B5CB7-34CB-4FA2-A979-5C9190BF52FD}"/>
    <cellStyle name="Total 11 2 4 4" xfId="12692" xr:uid="{A8ADF6CE-C845-444F-8167-C03AD85003F7}"/>
    <cellStyle name="Total 11 2 4 5" xfId="10227" xr:uid="{D2299D5D-DA2A-4457-9AD4-1874FBEA4532}"/>
    <cellStyle name="Total 11 2 4 6" xfId="12127" xr:uid="{07145DE9-E462-4835-8402-9EA9023BCD61}"/>
    <cellStyle name="Total 11 2 4 7" xfId="10726" xr:uid="{F9ED8755-DFB8-46B5-A52A-E498EA6CB15F}"/>
    <cellStyle name="Total 11 2 4 8" xfId="12582" xr:uid="{20144A26-D968-4B4E-A5A7-7714956F7AF9}"/>
    <cellStyle name="Total 11 2 5" xfId="9443" xr:uid="{00D3E22D-1450-41C3-BF46-B0D873CCDE26}"/>
    <cellStyle name="Total 11 2 5 2" xfId="13847" xr:uid="{DB0A6645-1893-4B38-B6FE-BF0ACF3DD438}"/>
    <cellStyle name="Total 11 2 5 3" xfId="14807" xr:uid="{494666D6-6848-4C4A-A3E4-912E5DAA5119}"/>
    <cellStyle name="Total 11 2 5 4" xfId="15759" xr:uid="{0292FCBE-04CD-42F5-9FD5-FBD9941CDBA8}"/>
    <cellStyle name="Total 11 2 5 5" xfId="16633" xr:uid="{43473634-60E7-4611-87E0-54FDB24277CF}"/>
    <cellStyle name="Total 11 2 5 6" xfId="17498" xr:uid="{7DDD7990-4746-4091-9698-196B4236271C}"/>
    <cellStyle name="Total 11 2 5 7" xfId="18274" xr:uid="{A7CD5193-FD4D-4AF6-8757-02CB15D7C505}"/>
    <cellStyle name="Total 11 2 5 8" xfId="19031" xr:uid="{52C20504-018B-4DE3-B4BC-EDD226E55540}"/>
    <cellStyle name="Total 11 2 6" xfId="11906" xr:uid="{7F48EF33-996E-4BEC-9B05-9CAC28B93C10}"/>
    <cellStyle name="Total 11 2 7" xfId="10909" xr:uid="{24472743-BF74-498B-99E9-935DD1A10518}"/>
    <cellStyle name="Total 11 2 8" xfId="11517" xr:uid="{40765CB2-1EE7-48D9-892A-CC42873F4407}"/>
    <cellStyle name="Total 11 2 9" xfId="11220" xr:uid="{7A42AB06-E6AE-4AB8-953A-60F464888BC6}"/>
    <cellStyle name="Total 11 3" xfId="6905" xr:uid="{97FB5E6B-D101-4CE5-9E96-EFAFAC9F4B61}"/>
    <cellStyle name="Total 11 3 10" xfId="11037" xr:uid="{867C0D10-6DBA-486E-96C4-5F8636A85854}"/>
    <cellStyle name="Total 11 3 11" xfId="13589" xr:uid="{0C945DD2-C64F-4362-A59C-B6C2E1C9818D}"/>
    <cellStyle name="Total 11 3 2" xfId="7707" xr:uid="{C7162198-4E49-49BC-9255-DB2572FC4C25}"/>
    <cellStyle name="Total 11 3 2 10" xfId="13572" xr:uid="{2BDEA65E-9C0E-4F3E-A5A7-73BE40355AFF}"/>
    <cellStyle name="Total 11 3 2 2" xfId="9347" xr:uid="{33285A47-D280-4F49-AA71-E113BFECD6EB}"/>
    <cellStyle name="Total 11 3 2 2 2" xfId="13768" xr:uid="{A5F22393-BCEE-49AC-AC18-8522DD0D7B13}"/>
    <cellStyle name="Total 11 3 2 2 3" xfId="14730" xr:uid="{1E2558F6-5464-4258-916D-A78E2D469EAB}"/>
    <cellStyle name="Total 11 3 2 2 4" xfId="15682" xr:uid="{9E1F594A-94AE-4780-BECA-7B29CD8EB0BE}"/>
    <cellStyle name="Total 11 3 2 2 5" xfId="16560" xr:uid="{143BB741-FAAD-4ABC-9F8F-4F054852426E}"/>
    <cellStyle name="Total 11 3 2 2 6" xfId="17425" xr:uid="{F5FEAC0D-53B3-40AF-9E53-AC7A4B910894}"/>
    <cellStyle name="Total 11 3 2 2 7" xfId="18201" xr:uid="{D6CD108F-72E0-41FC-8B72-006FD39E2E3B}"/>
    <cellStyle name="Total 11 3 2 2 8" xfId="18958" xr:uid="{48AF8763-7807-4BCE-99B7-57C9B9E7DDAE}"/>
    <cellStyle name="Total 11 3 2 3" xfId="9785" xr:uid="{2BC36992-FCED-4102-8280-F5B4AF51C2BC}"/>
    <cellStyle name="Total 11 3 2 3 2" xfId="14189" xr:uid="{1709DE80-981B-4E92-8DF4-96D66E4D992C}"/>
    <cellStyle name="Total 11 3 2 3 3" xfId="15149" xr:uid="{3206D04E-20DF-4877-BE4B-E77591D50330}"/>
    <cellStyle name="Total 11 3 2 3 4" xfId="16101" xr:uid="{36CF1626-84B0-454F-8392-F9673A46DB63}"/>
    <cellStyle name="Total 11 3 2 3 5" xfId="16975" xr:uid="{422D656A-192C-4F5E-B6BE-9793EE7176DF}"/>
    <cellStyle name="Total 11 3 2 3 6" xfId="17840" xr:uid="{3D5A94B8-A033-470D-B6FE-A0E1F4C9F831}"/>
    <cellStyle name="Total 11 3 2 3 7" xfId="18616" xr:uid="{BC874F4F-AA7E-4E9E-8EFA-E5DB5B2B6C07}"/>
    <cellStyle name="Total 11 3 2 3 8" xfId="19373" xr:uid="{95CA66B6-657F-4C75-9ADD-83D0DDE7FADA}"/>
    <cellStyle name="Total 11 3 2 4" xfId="12754" xr:uid="{07777D68-CD6D-4ECC-9624-AFC3A3915CDC}"/>
    <cellStyle name="Total 11 3 2 5" xfId="10214" xr:uid="{6C956F2F-AA27-41DD-BB9A-8E85C68C331F}"/>
    <cellStyle name="Total 11 3 2 6" xfId="12023" xr:uid="{2283CD45-612E-45C9-9731-281812F70DB3}"/>
    <cellStyle name="Total 11 3 2 7" xfId="10809" xr:uid="{9BEC74AA-6534-4F8B-90D1-EC56FF44797F}"/>
    <cellStyle name="Total 11 3 2 8" xfId="11608" xr:uid="{EF201EAE-F7A4-40D3-AD72-95B582D2DBDB}"/>
    <cellStyle name="Total 11 3 2 9" xfId="11149" xr:uid="{248146B3-3A0D-4E9B-A9F4-C4A72D8D7AB9}"/>
    <cellStyle name="Total 11 3 3" xfId="8545" xr:uid="{DD0E79DD-D72F-4AB0-832E-6B3FE1509295}"/>
    <cellStyle name="Total 11 3 3 2" xfId="13285" xr:uid="{F0F36465-D912-473E-B3B7-FE0A15EC2323}"/>
    <cellStyle name="Total 11 3 3 3" xfId="14305" xr:uid="{99B91372-C828-4A7C-9376-E3C9D0D920C9}"/>
    <cellStyle name="Total 11 3 3 4" xfId="15265" xr:uid="{5D6D3CA8-D106-47D7-A28D-60B8747B79C4}"/>
    <cellStyle name="Total 11 3 3 5" xfId="16214" xr:uid="{000F3662-BF39-40D0-B8E7-2F61CAD7C2F7}"/>
    <cellStyle name="Total 11 3 3 6" xfId="17087" xr:uid="{FCF68C17-43CD-4C4D-8F63-9F14D14A95B9}"/>
    <cellStyle name="Total 11 3 3 7" xfId="17952" xr:uid="{1009F3BC-33A1-460F-9CD3-62D598E2F3D4}"/>
    <cellStyle name="Total 11 3 3 8" xfId="18728" xr:uid="{6012BE03-FCDE-4BDC-AEC4-759E0F182122}"/>
    <cellStyle name="Total 11 3 4" xfId="9555" xr:uid="{9B8650BA-C432-483B-AE8A-279AC14395D8}"/>
    <cellStyle name="Total 11 3 4 2" xfId="13959" xr:uid="{22CA7EDD-8DE7-462F-8DB1-6C3F07E2BDBE}"/>
    <cellStyle name="Total 11 3 4 3" xfId="14919" xr:uid="{46BE585F-A74B-4716-8872-44D82668BD59}"/>
    <cellStyle name="Total 11 3 4 4" xfId="15871" xr:uid="{B8FDAFF8-C6BB-40DF-8BAE-237984E371C6}"/>
    <cellStyle name="Total 11 3 4 5" xfId="16745" xr:uid="{BFE979A2-F97A-4644-AC25-1CCE5861440B}"/>
    <cellStyle name="Total 11 3 4 6" xfId="17610" xr:uid="{05A69F4B-2116-46A7-9F8F-A4735D8A965E}"/>
    <cellStyle name="Total 11 3 4 7" xfId="18386" xr:uid="{4EA6F345-147A-4D34-B525-6393732FC1A2}"/>
    <cellStyle name="Total 11 3 4 8" xfId="19143" xr:uid="{25E606F2-331D-4380-AEE1-F64A2D0F2407}"/>
    <cellStyle name="Total 11 3 5" xfId="12256" xr:uid="{1F7822C2-0BC8-4B52-B186-BEA96DF521B2}"/>
    <cellStyle name="Total 11 3 6" xfId="10607" xr:uid="{4C32ED8F-777E-4584-B78B-3618803F0804}"/>
    <cellStyle name="Total 11 3 7" xfId="12600" xr:uid="{6C993098-43EF-4B00-A236-EE26437E558D}"/>
    <cellStyle name="Total 11 3 8" xfId="10302" xr:uid="{948A0D55-145B-43B4-B589-FB7DFE5B562F}"/>
    <cellStyle name="Total 11 3 9" xfId="11758" xr:uid="{E9FE9D2E-1981-4D1E-9CB8-4738C1485DD8}"/>
    <cellStyle name="Total 11 4" xfId="7169" xr:uid="{DA7F32FE-B9EC-4D74-AD80-99242590FB97}"/>
    <cellStyle name="Total 11 4 10" xfId="12121" xr:uid="{15172179-E6C3-4970-86C8-6FDAB5A6C35D}"/>
    <cellStyle name="Total 11 4 2" xfId="8809" xr:uid="{2679C1CC-1E9C-4D0A-9073-21F990678E5D}"/>
    <cellStyle name="Total 11 4 2 2" xfId="13468" xr:uid="{850E20D6-651A-4DF6-B273-5657B7C8A7E3}"/>
    <cellStyle name="Total 11 4 2 3" xfId="14474" xr:uid="{F718B555-69A4-4971-82E5-6F5A2FA98C6D}"/>
    <cellStyle name="Total 11 4 2 4" xfId="15432" xr:uid="{C9D1A29D-0F24-43E1-8AD8-6D3EDB7D5FAE}"/>
    <cellStyle name="Total 11 4 2 5" xfId="16358" xr:uid="{A60F3208-84CF-4F36-B2BB-89245D59F428}"/>
    <cellStyle name="Total 11 4 2 6" xfId="17229" xr:uid="{4AB87853-451D-417B-A340-09E2220DEF31}"/>
    <cellStyle name="Total 11 4 2 7" xfId="18076" xr:uid="{36564554-D17E-4435-9B07-BC0082DD528F}"/>
    <cellStyle name="Total 11 4 2 8" xfId="18843" xr:uid="{ED6E932B-F742-4EC6-93FD-6841E6D5AD0F}"/>
    <cellStyle name="Total 11 4 3" xfId="9670" xr:uid="{D2A6B893-CE8C-435D-9D38-ED48FE17CEB8}"/>
    <cellStyle name="Total 11 4 3 2" xfId="14074" xr:uid="{2EDBCD66-D85F-4442-9FEC-AF71BB861C8E}"/>
    <cellStyle name="Total 11 4 3 3" xfId="15034" xr:uid="{5723F7B6-4C39-460A-A557-885E2A6F6E06}"/>
    <cellStyle name="Total 11 4 3 4" xfId="15986" xr:uid="{08661F31-E5F5-4185-AD9B-1986E53B0AF3}"/>
    <cellStyle name="Total 11 4 3 5" xfId="16860" xr:uid="{B59F3CA6-ECBA-4AC2-9DC2-CF4F3CD430A2}"/>
    <cellStyle name="Total 11 4 3 6" xfId="17725" xr:uid="{035F91E6-AB6A-4C16-934F-A8F730DED907}"/>
    <cellStyle name="Total 11 4 3 7" xfId="18501" xr:uid="{7BF9411F-7B43-4DD1-9D98-9B890283842A}"/>
    <cellStyle name="Total 11 4 3 8" xfId="19258" xr:uid="{6D3A67DD-2CBE-4642-A58D-9C5B55AAEC34}"/>
    <cellStyle name="Total 11 4 4" xfId="12439" xr:uid="{E63741E0-038D-4553-A1C5-F0258E72B185}"/>
    <cellStyle name="Total 11 4 5" xfId="10438" xr:uid="{1DE1D5BA-5A0E-4C19-85FB-75CBC78AFEFC}"/>
    <cellStyle name="Total 11 4 6" xfId="11710" xr:uid="{03FBCDD1-F184-419C-B310-33AF3126EFF2}"/>
    <cellStyle name="Total 11 4 7" xfId="11074" xr:uid="{64FD3975-91A1-4A5B-9A7F-9DE937400300}"/>
    <cellStyle name="Total 11 4 8" xfId="12557" xr:uid="{B965896C-0608-4060-858D-6E8DCB0339AC}"/>
    <cellStyle name="Total 11 4 9" xfId="10336" xr:uid="{D3C3486E-B9C8-4FAF-9AEB-31589020008E}"/>
    <cellStyle name="Total 11 5" xfId="8011" xr:uid="{63CA1B6D-9BAE-4F6E-94CE-24E0CB493487}"/>
    <cellStyle name="Total 11 5 2" xfId="12979" xr:uid="{30FF2EB1-52F2-41AA-B78F-6B8F4F549EFA}"/>
    <cellStyle name="Total 11 5 3" xfId="10010" xr:uid="{EEF26C23-5D6C-4CC8-B122-8DCB05577B4A}"/>
    <cellStyle name="Total 11 5 4" xfId="12159" xr:uid="{58EDB4DA-5B05-4B23-B73B-36EDE9C2FC51}"/>
    <cellStyle name="Total 11 5 5" xfId="10699" xr:uid="{45287EFE-39C8-4B75-B6FE-3FADFE0B2619}"/>
    <cellStyle name="Total 11 5 6" xfId="11668" xr:uid="{8B99C3A9-739A-410C-B6A9-76518CDF2340}"/>
    <cellStyle name="Total 11 5 7" xfId="11110" xr:uid="{CCD5BA87-BDE9-40A4-97B7-0C6CE44923AF}"/>
    <cellStyle name="Total 11 5 8" xfId="13578" xr:uid="{94506982-637B-42BE-ACD6-2616DD9CC6B5}"/>
    <cellStyle name="Total 11 6" xfId="9442" xr:uid="{C7867CAE-8DBC-44EE-B920-7F597137B353}"/>
    <cellStyle name="Total 11 6 2" xfId="13846" xr:uid="{DF673864-5346-4012-ADF8-3669F1AB666C}"/>
    <cellStyle name="Total 11 6 3" xfId="14806" xr:uid="{81039D1B-CC13-4F2A-8D7C-7A43721905F3}"/>
    <cellStyle name="Total 11 6 4" xfId="15758" xr:uid="{BF0011F7-E251-4195-BE15-A02814834030}"/>
    <cellStyle name="Total 11 6 5" xfId="16632" xr:uid="{4E99B4BF-64B6-4515-9A39-6F3EFB6F2BC5}"/>
    <cellStyle name="Total 11 6 6" xfId="17497" xr:uid="{094FA1A8-DD63-4825-AE53-AC98C26E5C8E}"/>
    <cellStyle name="Total 11 6 7" xfId="18273" xr:uid="{F951B573-F9EF-4C02-8ACB-E5E3558C1C5B}"/>
    <cellStyle name="Total 11 6 8" xfId="19030" xr:uid="{348F11CA-F3A2-4525-B09C-FC6B0C7EC9DB}"/>
    <cellStyle name="Total 11 7" xfId="11905" xr:uid="{CA672392-93D0-4BCA-85A9-6D095B9DBC12}"/>
    <cellStyle name="Total 11 8" xfId="10910" xr:uid="{77CD9100-D008-4D73-B608-56DFD7D03D60}"/>
    <cellStyle name="Total 11 9" xfId="11516" xr:uid="{54D4620B-638A-40FC-AF80-A56E2D314332}"/>
    <cellStyle name="Total 12" xfId="6283" xr:uid="{464BC31B-5D9B-460B-A2CB-F156B083D0F5}"/>
    <cellStyle name="Total 12 10" xfId="11219" xr:uid="{DA640A4C-6E39-4415-9346-013B94AD04E7}"/>
    <cellStyle name="Total 12 11" xfId="13079" xr:uid="{A699D3B9-1910-42D6-8294-1748B13078A6}"/>
    <cellStyle name="Total 12 12" xfId="9928" xr:uid="{CB62D5E1-336B-492E-9006-4F140BD1B0F0}"/>
    <cellStyle name="Total 12 13" xfId="13721" xr:uid="{5EE285D6-DA52-4D47-8604-1E1791F233BC}"/>
    <cellStyle name="Total 12 2" xfId="6284" xr:uid="{BBD8B4BC-5D90-448B-8677-89A20D13CA57}"/>
    <cellStyle name="Total 12 2 10" xfId="11959" xr:uid="{D8752B2B-7CFD-4CD2-A453-204A58AF99D5}"/>
    <cellStyle name="Total 12 2 11" xfId="10861" xr:uid="{6D8E8F1D-EEB5-4AA2-A351-F5C0B89B8EFD}"/>
    <cellStyle name="Total 12 2 12" xfId="11559" xr:uid="{FFB757E6-670A-4A88-843F-86F9F4CA9AE9}"/>
    <cellStyle name="Total 12 2 2" xfId="6908" xr:uid="{F0B0D22F-34FF-4B88-A746-33D3DA320837}"/>
    <cellStyle name="Total 12 2 2 10" xfId="11125" xr:uid="{80D81D92-22C2-407C-AAEC-A238BE9896F9}"/>
    <cellStyle name="Total 12 2 2 11" xfId="13022" xr:uid="{B42CC9E0-6C67-4E1E-ADC4-43342D2752C3}"/>
    <cellStyle name="Total 12 2 2 2" xfId="7708" xr:uid="{C9857708-2E53-4A65-8373-2D01C790F045}"/>
    <cellStyle name="Total 12 2 2 2 10" xfId="11204" xr:uid="{BC0ED4BC-E27C-4885-AB2C-A4BC3D4B5FB7}"/>
    <cellStyle name="Total 12 2 2 2 2" xfId="9348" xr:uid="{3DDF1A6F-C2FB-4271-8159-5F6338B6AB5F}"/>
    <cellStyle name="Total 12 2 2 2 2 2" xfId="13769" xr:uid="{9F27BF42-B0FA-437E-B513-C9285F49173C}"/>
    <cellStyle name="Total 12 2 2 2 2 3" xfId="14731" xr:uid="{83851195-AB2A-43BB-894B-4CDF5D4826B9}"/>
    <cellStyle name="Total 12 2 2 2 2 4" xfId="15683" xr:uid="{A715D409-B96E-45C6-ACC8-3010A298AAE9}"/>
    <cellStyle name="Total 12 2 2 2 2 5" xfId="16561" xr:uid="{28E28720-5AA8-4413-BF3F-641F7B0F38CF}"/>
    <cellStyle name="Total 12 2 2 2 2 6" xfId="17426" xr:uid="{A74BC632-8367-439A-B29C-ECB3B738C4AC}"/>
    <cellStyle name="Total 12 2 2 2 2 7" xfId="18202" xr:uid="{9F673F09-5CCF-4B69-B8D9-083639AE6724}"/>
    <cellStyle name="Total 12 2 2 2 2 8" xfId="18959" xr:uid="{D7B367E2-1E8B-4176-959D-A805C9C8EEE5}"/>
    <cellStyle name="Total 12 2 2 2 3" xfId="9786" xr:uid="{E6824027-DE48-45DE-A235-76BD37E489BB}"/>
    <cellStyle name="Total 12 2 2 2 3 2" xfId="14190" xr:uid="{AE0FDE2A-84E7-484B-8CEB-71B64D5DAE2F}"/>
    <cellStyle name="Total 12 2 2 2 3 3" xfId="15150" xr:uid="{28CCAAE6-F29A-458D-8C9A-7CB94A9CC0EA}"/>
    <cellStyle name="Total 12 2 2 2 3 4" xfId="16102" xr:uid="{119B292B-259C-4881-9A15-6764FE5F1E73}"/>
    <cellStyle name="Total 12 2 2 2 3 5" xfId="16976" xr:uid="{FCDF750B-4A09-433D-8EEF-0B50FF356AA2}"/>
    <cellStyle name="Total 12 2 2 2 3 6" xfId="17841" xr:uid="{2F415CC8-DE89-46F4-BD70-937CCAC6235B}"/>
    <cellStyle name="Total 12 2 2 2 3 7" xfId="18617" xr:uid="{E84C04EB-59D6-4FB6-ADF8-A7491D3D7670}"/>
    <cellStyle name="Total 12 2 2 2 3 8" xfId="19374" xr:uid="{DBB09DF3-8A49-42BC-8B5C-2506AB77690E}"/>
    <cellStyle name="Total 12 2 2 2 4" xfId="12755" xr:uid="{AC0F028E-7289-4D1B-BBD8-876020FA2A07}"/>
    <cellStyle name="Total 12 2 2 2 5" xfId="10213" xr:uid="{44A0FAA0-E94B-4DD1-9358-62F69D981710}"/>
    <cellStyle name="Total 12 2 2 2 6" xfId="9831" xr:uid="{DDAFE7AC-4B8E-48FA-A72D-4D4A0587DDF9}"/>
    <cellStyle name="Total 12 2 2 2 7" xfId="11922" xr:uid="{C13B33C6-D4A7-4CA1-A824-F43C19FFD353}"/>
    <cellStyle name="Total 12 2 2 2 8" xfId="10893" xr:uid="{008FC708-348E-4F25-86E3-F04985E413D8}"/>
    <cellStyle name="Total 12 2 2 2 9" xfId="11533" xr:uid="{92917589-5E2A-46A1-AF82-05155C7EF514}"/>
    <cellStyle name="Total 12 2 2 3" xfId="8548" xr:uid="{ECDC67E7-F934-4D36-AFCD-39F8E0F8E873}"/>
    <cellStyle name="Total 12 2 2 3 2" xfId="13288" xr:uid="{9B67F362-7830-4382-AC23-6A330F61805B}"/>
    <cellStyle name="Total 12 2 2 3 3" xfId="14308" xr:uid="{FF96C1D2-C339-47DC-8DBB-B04039104C50}"/>
    <cellStyle name="Total 12 2 2 3 4" xfId="15268" xr:uid="{D5F4308F-BEF4-4368-A62F-91A434220BF4}"/>
    <cellStyle name="Total 12 2 2 3 5" xfId="16217" xr:uid="{52365B6E-1B08-4361-8EFC-B8930FB2A5C8}"/>
    <cellStyle name="Total 12 2 2 3 6" xfId="17090" xr:uid="{7EADA37D-5B3E-4044-8C99-2D187D06A12C}"/>
    <cellStyle name="Total 12 2 2 3 7" xfId="17955" xr:uid="{F851F5A1-F0F7-4E1A-9B13-5804B7BAE121}"/>
    <cellStyle name="Total 12 2 2 3 8" xfId="18731" xr:uid="{186BB675-82DD-4580-9347-557688BF977B}"/>
    <cellStyle name="Total 12 2 2 4" xfId="9558" xr:uid="{2A250E2C-2609-4832-AC2B-414B59118077}"/>
    <cellStyle name="Total 12 2 2 4 2" xfId="13962" xr:uid="{DBCAAF1F-2C5C-4B48-A9E4-C4343AA61322}"/>
    <cellStyle name="Total 12 2 2 4 3" xfId="14922" xr:uid="{C9FCB19E-2724-4155-B825-A89A69D6ED7C}"/>
    <cellStyle name="Total 12 2 2 4 4" xfId="15874" xr:uid="{962F4F61-5B8E-4E48-B12E-F48A882FCFFC}"/>
    <cellStyle name="Total 12 2 2 4 5" xfId="16748" xr:uid="{C10A2D8B-9EC6-47FA-AB6B-FF71F136DDC9}"/>
    <cellStyle name="Total 12 2 2 4 6" xfId="17613" xr:uid="{ECC82743-B687-45AF-8DBE-10AC38241A2A}"/>
    <cellStyle name="Total 12 2 2 4 7" xfId="18389" xr:uid="{AB1459ED-7570-4703-BFBE-F4B62706C222}"/>
    <cellStyle name="Total 12 2 2 4 8" xfId="19146" xr:uid="{76288EC7-4F1D-4C69-A626-65FB1F9384FE}"/>
    <cellStyle name="Total 12 2 2 5" xfId="12259" xr:uid="{DD1A2BC0-3048-4C51-81F8-56F16A11CA26}"/>
    <cellStyle name="Total 12 2 2 6" xfId="10604" xr:uid="{45B1F0CC-A5BA-42BD-B3FD-305CBD8EFA84}"/>
    <cellStyle name="Total 12 2 2 7" xfId="12086" xr:uid="{BD3AF2D7-74CC-43BA-8DCD-8022F97B65A9}"/>
    <cellStyle name="Total 12 2 2 8" xfId="10762" xr:uid="{26B06DA8-B5C9-4F8C-8C22-DA49443AB695}"/>
    <cellStyle name="Total 12 2 2 9" xfId="11650" xr:uid="{C36E8833-412D-4AB2-B692-ADBFB655BBBD}"/>
    <cellStyle name="Total 12 2 3" xfId="7172" xr:uid="{498C24A5-5665-49AA-9B9D-1B0367FCC3D3}"/>
    <cellStyle name="Total 12 2 3 10" xfId="11562" xr:uid="{B97F5BF9-7062-4AE1-B552-E2FC9A751B4C}"/>
    <cellStyle name="Total 12 2 3 2" xfId="8812" xr:uid="{E6E5159A-F3A6-4D77-865D-93538ECC7561}"/>
    <cellStyle name="Total 12 2 3 2 2" xfId="13471" xr:uid="{5B33844F-45F0-447F-A0E3-B76D1B099BF5}"/>
    <cellStyle name="Total 12 2 3 2 3" xfId="14477" xr:uid="{8101EC26-65B8-4D3F-ADED-43DA80AC683C}"/>
    <cellStyle name="Total 12 2 3 2 4" xfId="15435" xr:uid="{792CB6D1-38D0-4A3A-8C2F-F8CB6A8808E5}"/>
    <cellStyle name="Total 12 2 3 2 5" xfId="16361" xr:uid="{981AE18B-CAC0-4692-8AE4-B004455CC587}"/>
    <cellStyle name="Total 12 2 3 2 6" xfId="17232" xr:uid="{0DF75DB9-E412-4438-BF58-656841D76F15}"/>
    <cellStyle name="Total 12 2 3 2 7" xfId="18079" xr:uid="{25CB9972-D493-4633-A2E2-DE2E83A9B1C9}"/>
    <cellStyle name="Total 12 2 3 2 8" xfId="18846" xr:uid="{9BB263A2-4A6A-4711-8775-E10AE44456C2}"/>
    <cellStyle name="Total 12 2 3 3" xfId="9673" xr:uid="{EC9665F7-C7C2-4A2D-94C7-2CB27F7D57E6}"/>
    <cellStyle name="Total 12 2 3 3 2" xfId="14077" xr:uid="{3E97366F-A955-4107-B014-79D782D551FE}"/>
    <cellStyle name="Total 12 2 3 3 3" xfId="15037" xr:uid="{743C3E12-9271-40CD-AE83-F683E445586A}"/>
    <cellStyle name="Total 12 2 3 3 4" xfId="15989" xr:uid="{BE301287-CA12-413D-8A35-8136EEA498BA}"/>
    <cellStyle name="Total 12 2 3 3 5" xfId="16863" xr:uid="{339EC23E-F6EE-470C-90B7-06A21842F385}"/>
    <cellStyle name="Total 12 2 3 3 6" xfId="17728" xr:uid="{0C323637-BEE8-4D3C-9984-64A9EEB6D90C}"/>
    <cellStyle name="Total 12 2 3 3 7" xfId="18504" xr:uid="{EBA8D330-8417-48DC-8E8E-9AF8EFDBDF85}"/>
    <cellStyle name="Total 12 2 3 3 8" xfId="19261" xr:uid="{22044DB6-BDA4-448E-B8EC-F5D34D9B4038}"/>
    <cellStyle name="Total 12 2 3 4" xfId="12442" xr:uid="{E9D1268C-6329-49F6-B3F5-290A538E9440}"/>
    <cellStyle name="Total 12 2 3 5" xfId="10435" xr:uid="{686DF8B4-BFD7-443A-BF0A-04E151C8D225}"/>
    <cellStyle name="Total 12 2 3 6" xfId="11713" xr:uid="{50750A2A-AE6C-4949-9996-6216AB436A9E}"/>
    <cellStyle name="Total 12 2 3 7" xfId="11071" xr:uid="{992F57D8-29CF-4F56-B1C3-215F23FCF20F}"/>
    <cellStyle name="Total 12 2 3 8" xfId="11965" xr:uid="{9F8C6AC0-D615-4A94-BD14-36789CB5A4D7}"/>
    <cellStyle name="Total 12 2 3 9" xfId="10858" xr:uid="{FAE52B17-B5FB-4F31-8EC7-1717D36D991F}"/>
    <cellStyle name="Total 12 2 4" xfId="8014" xr:uid="{2C0823A5-72DB-46EC-9693-377E59556F73}"/>
    <cellStyle name="Total 12 2 4 2" xfId="12982" xr:uid="{82FD1554-69F2-4029-87CA-4DE0190A6064}"/>
    <cellStyle name="Total 12 2 4 3" xfId="10007" xr:uid="{833A6175-72E5-4373-BADB-3E0A9849BECE}"/>
    <cellStyle name="Total 12 2 4 4" xfId="13188" xr:uid="{51D073BB-5123-4FCC-8BE4-70C3A94D6A87}"/>
    <cellStyle name="Total 12 2 4 5" xfId="9848" xr:uid="{72A06110-9100-4849-AF03-7FAFADDFA194}"/>
    <cellStyle name="Total 12 2 4 6" xfId="12750" xr:uid="{ED4CAF48-AA40-40EF-9E84-48EA8297D428}"/>
    <cellStyle name="Total 12 2 4 7" xfId="13351" xr:uid="{B5C94F58-1BB6-4D8F-90C4-F434AFE64EF3}"/>
    <cellStyle name="Total 12 2 4 8" xfId="14365" xr:uid="{DFD9F09E-A60F-48FE-99EC-DB17EA4BC7A9}"/>
    <cellStyle name="Total 12 2 5" xfId="9445" xr:uid="{12AA4259-FFB7-42EF-B011-4C21B27B98A9}"/>
    <cellStyle name="Total 12 2 5 2" xfId="13849" xr:uid="{076E7C8F-463D-4F44-8C80-D54342BDB4DE}"/>
    <cellStyle name="Total 12 2 5 3" xfId="14809" xr:uid="{2C131027-BA8B-4817-A691-D87514B6BD87}"/>
    <cellStyle name="Total 12 2 5 4" xfId="15761" xr:uid="{6E0E2EBE-2193-4EFA-8A0A-876E36A26A85}"/>
    <cellStyle name="Total 12 2 5 5" xfId="16635" xr:uid="{53F4B3C9-7307-4931-AC06-4BB4C1AC37B9}"/>
    <cellStyle name="Total 12 2 5 6" xfId="17500" xr:uid="{9520B4CA-9270-459E-8BC0-CBDC099DA8CD}"/>
    <cellStyle name="Total 12 2 5 7" xfId="18276" xr:uid="{030F6D38-F2F5-479C-8DAC-0E99E5C6BB2F}"/>
    <cellStyle name="Total 12 2 5 8" xfId="19033" xr:uid="{7EA0D0D5-CEBD-44D7-BAD2-C213C37330E9}"/>
    <cellStyle name="Total 12 2 6" xfId="11908" xr:uid="{39A93B0F-1DCE-4B34-B026-9B66FD4DD0DB}"/>
    <cellStyle name="Total 12 2 7" xfId="10907" xr:uid="{A52A01F7-534C-453C-8DC8-D89CE173A2AC}"/>
    <cellStyle name="Total 12 2 8" xfId="11519" xr:uid="{61CAFF94-2397-4181-8988-E8474088B075}"/>
    <cellStyle name="Total 12 2 9" xfId="11218" xr:uid="{10BAEAA1-D627-41E0-BDAE-8092B67A806C}"/>
    <cellStyle name="Total 12 3" xfId="6907" xr:uid="{E77E3E19-66EE-4007-BACF-8AB24572AF96}"/>
    <cellStyle name="Total 12 3 10" xfId="14761" xr:uid="{E2BC1FF6-6306-40C6-99D4-F07D8080DF92}"/>
    <cellStyle name="Total 12 3 11" xfId="15713" xr:uid="{CBF68859-3095-439D-A57E-6701C1214281}"/>
    <cellStyle name="Total 12 3 2" xfId="7709" xr:uid="{A87CD2EB-6447-4CAB-8BAE-6D8E76738257}"/>
    <cellStyle name="Total 12 3 2 10" xfId="10331" xr:uid="{5E0AEDDE-4AFA-4540-9DFE-320BF70AF318}"/>
    <cellStyle name="Total 12 3 2 2" xfId="9349" xr:uid="{7A2FF98B-853C-41F6-96D4-B4F6C1853DA2}"/>
    <cellStyle name="Total 12 3 2 2 2" xfId="13770" xr:uid="{9C16E874-257A-4A1A-9EB3-1B1C809DFBE8}"/>
    <cellStyle name="Total 12 3 2 2 3" xfId="14732" xr:uid="{943E0178-A960-4F44-96F9-25B645579334}"/>
    <cellStyle name="Total 12 3 2 2 4" xfId="15684" xr:uid="{64776B50-6107-4AAE-B9EB-9A60138018E7}"/>
    <cellStyle name="Total 12 3 2 2 5" xfId="16562" xr:uid="{98AF77A7-AD1F-4339-B7C7-25339BC902E0}"/>
    <cellStyle name="Total 12 3 2 2 6" xfId="17427" xr:uid="{083BA3B8-05D1-4FDD-B931-B53E2877EEFF}"/>
    <cellStyle name="Total 12 3 2 2 7" xfId="18203" xr:uid="{DE93F83A-F923-420C-9D2F-DFECC01AD74F}"/>
    <cellStyle name="Total 12 3 2 2 8" xfId="18960" xr:uid="{57DD3531-E083-4F9F-8433-485B7C1BE044}"/>
    <cellStyle name="Total 12 3 2 3" xfId="9787" xr:uid="{35734A59-0AA7-45C0-9CA5-9DCE54D0B911}"/>
    <cellStyle name="Total 12 3 2 3 2" xfId="14191" xr:uid="{484F4356-4CD0-40FC-AD3A-A1B71AE1876B}"/>
    <cellStyle name="Total 12 3 2 3 3" xfId="15151" xr:uid="{01D886A6-A54C-4ECC-AAA4-3DE246AF9D90}"/>
    <cellStyle name="Total 12 3 2 3 4" xfId="16103" xr:uid="{33DC6D60-D78D-4634-BCE3-246D3A5D8FD0}"/>
    <cellStyle name="Total 12 3 2 3 5" xfId="16977" xr:uid="{FF571CE6-E27F-49B7-B0B8-41FAE7BE5A4D}"/>
    <cellStyle name="Total 12 3 2 3 6" xfId="17842" xr:uid="{3A384054-0B50-4D8D-9542-842FD6A0BFFE}"/>
    <cellStyle name="Total 12 3 2 3 7" xfId="18618" xr:uid="{C4083246-0BF8-45EF-82B3-8925BF98A28B}"/>
    <cellStyle name="Total 12 3 2 3 8" xfId="19375" xr:uid="{F0A9ECB7-1BAC-41BC-9343-6F8A329051D0}"/>
    <cellStyle name="Total 12 3 2 4" xfId="12756" xr:uid="{C44B6504-79D7-4437-8C04-64E600A1893E}"/>
    <cellStyle name="Total 12 3 2 5" xfId="12790" xr:uid="{CC51278B-7EDB-4ABA-A28F-51D4C30383D3}"/>
    <cellStyle name="Total 12 3 2 6" xfId="10178" xr:uid="{5E1C7D19-4B61-4F4F-B59E-5047E4F0EE10}"/>
    <cellStyle name="Total 12 3 2 7" xfId="11779" xr:uid="{75D8C91E-FDB0-4103-80C9-ECCE564D370B}"/>
    <cellStyle name="Total 12 3 2 8" xfId="11023" xr:uid="{54D5AA90-4131-472E-ACDA-F738C54C6674}"/>
    <cellStyle name="Total 12 3 2 9" xfId="12566" xr:uid="{B777C7B3-AC9F-44E8-8067-4142DA28E99D}"/>
    <cellStyle name="Total 12 3 3" xfId="8547" xr:uid="{9F253A60-DF41-4DB2-9092-2B4DEBFB485F}"/>
    <cellStyle name="Total 12 3 3 2" xfId="13287" xr:uid="{62D5D208-C2A3-43B8-8881-2A6C20A46E91}"/>
    <cellStyle name="Total 12 3 3 3" xfId="14307" xr:uid="{44A0A88B-6754-4E84-B92C-F840F4A4733F}"/>
    <cellStyle name="Total 12 3 3 4" xfId="15267" xr:uid="{0BB42FDD-9F9E-45CB-BD4E-D9AB34F473A0}"/>
    <cellStyle name="Total 12 3 3 5" xfId="16216" xr:uid="{3CBD58C9-486B-4596-B2DD-498A35BFE4FE}"/>
    <cellStyle name="Total 12 3 3 6" xfId="17089" xr:uid="{6B07ACC5-4F66-4FAE-B84E-544470417744}"/>
    <cellStyle name="Total 12 3 3 7" xfId="17954" xr:uid="{54FD0574-C368-4A73-B1A7-7B10621AFE92}"/>
    <cellStyle name="Total 12 3 3 8" xfId="18730" xr:uid="{9BA3F6BA-D591-4D72-BDC5-CCCA8CC5E859}"/>
    <cellStyle name="Total 12 3 4" xfId="9557" xr:uid="{A90011D0-3643-4934-B9BF-37AC514150EB}"/>
    <cellStyle name="Total 12 3 4 2" xfId="13961" xr:uid="{C340D806-5486-4815-AB32-C681967B727C}"/>
    <cellStyle name="Total 12 3 4 3" xfId="14921" xr:uid="{6479436F-EBEF-4A8C-BCE6-E419F3F1CEF9}"/>
    <cellStyle name="Total 12 3 4 4" xfId="15873" xr:uid="{C64B895A-020D-4E55-ABBD-8F9428199354}"/>
    <cellStyle name="Total 12 3 4 5" xfId="16747" xr:uid="{B7E608E2-BF57-4850-B056-19DAE7ED8F1C}"/>
    <cellStyle name="Total 12 3 4 6" xfId="17612" xr:uid="{1EEB4EF7-299A-4801-A88C-50B4BD440858}"/>
    <cellStyle name="Total 12 3 4 7" xfId="18388" xr:uid="{6BCE1025-C334-4289-93A3-9E28D78367E4}"/>
    <cellStyle name="Total 12 3 4 8" xfId="19145" xr:uid="{B6A78F38-39F3-4314-BC37-919D4B6C0C14}"/>
    <cellStyle name="Total 12 3 5" xfId="12258" xr:uid="{DBAE890F-EDA1-4EC7-A1FC-0E092D70166D}"/>
    <cellStyle name="Total 12 3 6" xfId="10605" xr:uid="{39D23440-A81D-48CC-BCBD-385D6E3836EF}"/>
    <cellStyle name="Total 12 3 7" xfId="13118" xr:uid="{A255211D-3BB0-4811-A8CB-F9A1F2F4CE0B}"/>
    <cellStyle name="Total 12 3 8" xfId="9906" xr:uid="{B83FD780-27BF-4E3F-987F-BE7B5A36D365}"/>
    <cellStyle name="Total 12 3 9" xfId="13799" xr:uid="{2E7AAF1E-A437-4666-A186-95346AE07487}"/>
    <cellStyle name="Total 12 4" xfId="7171" xr:uid="{E853CB3B-149E-4FF1-A8E3-A16A8D139F92}"/>
    <cellStyle name="Total 12 4 10" xfId="12787" xr:uid="{BD500916-FC1C-43A2-8C27-6C90CE49C3BF}"/>
    <cellStyle name="Total 12 4 2" xfId="8811" xr:uid="{F21B6616-43A8-484A-ACAD-F110B088B564}"/>
    <cellStyle name="Total 12 4 2 2" xfId="13470" xr:uid="{59B7F585-3857-4217-B28F-05D197062B42}"/>
    <cellStyle name="Total 12 4 2 3" xfId="14476" xr:uid="{A94BCEB3-C29C-451B-805B-968DA32629ED}"/>
    <cellStyle name="Total 12 4 2 4" xfId="15434" xr:uid="{E71D25AB-6030-44B9-BC12-AA7DB4A40CEB}"/>
    <cellStyle name="Total 12 4 2 5" xfId="16360" xr:uid="{EFC80FF3-1D9D-4FFD-8DFA-548C2FE491A1}"/>
    <cellStyle name="Total 12 4 2 6" xfId="17231" xr:uid="{A64C05F2-4F42-45A3-AC89-75C4F354B556}"/>
    <cellStyle name="Total 12 4 2 7" xfId="18078" xr:uid="{6691D4CF-64BB-4746-9963-5FA27A1048CC}"/>
    <cellStyle name="Total 12 4 2 8" xfId="18845" xr:uid="{BE543B2F-8936-455D-B6B4-69BC09E6EEC4}"/>
    <cellStyle name="Total 12 4 3" xfId="9672" xr:uid="{3DC386A4-9A81-43E6-8CC4-1C67D88735B4}"/>
    <cellStyle name="Total 12 4 3 2" xfId="14076" xr:uid="{E189A845-E555-48C9-BACF-528B890860DC}"/>
    <cellStyle name="Total 12 4 3 3" xfId="15036" xr:uid="{8FEE08B0-C062-4EA1-BA04-A992EDD8D040}"/>
    <cellStyle name="Total 12 4 3 4" xfId="15988" xr:uid="{A9F83E00-2D55-49B2-8924-B781CE69AB6A}"/>
    <cellStyle name="Total 12 4 3 5" xfId="16862" xr:uid="{072F9D13-3E8A-42DE-9AF1-A64114D8DCB7}"/>
    <cellStyle name="Total 12 4 3 6" xfId="17727" xr:uid="{E0F8FE9C-DDA3-4DB9-B923-31EB05DE4726}"/>
    <cellStyle name="Total 12 4 3 7" xfId="18503" xr:uid="{E1573389-93BB-4DA4-9F4F-F7461F255698}"/>
    <cellStyle name="Total 12 4 3 8" xfId="19260" xr:uid="{39A5560D-677C-4694-8017-BA5C5376D887}"/>
    <cellStyle name="Total 12 4 4" xfId="12441" xr:uid="{768D7FFF-1F48-4B28-BFCC-A5851C39F94F}"/>
    <cellStyle name="Total 12 4 5" xfId="10436" xr:uid="{A0ED3C48-6226-4694-A856-49E123F22685}"/>
    <cellStyle name="Total 12 4 6" xfId="11712" xr:uid="{8A3FE62B-D8B1-41E6-BC3B-80190E00A18E}"/>
    <cellStyle name="Total 12 4 7" xfId="11072" xr:uid="{839C96C4-E6A8-4EEA-92E6-D1D08AA15F95}"/>
    <cellStyle name="Total 12 4 8" xfId="13092" xr:uid="{8D99E0C7-380D-4ED3-9BA8-1651DC3E6096}"/>
    <cellStyle name="Total 12 4 9" xfId="9924" xr:uid="{9FE84D24-AE44-4E31-A378-7820DE169112}"/>
    <cellStyle name="Total 12 5" xfId="8013" xr:uid="{D015D082-6BA9-4258-AA6B-B998D3DFB6E4}"/>
    <cellStyle name="Total 12 5 2" xfId="12981" xr:uid="{9404FEEB-BC48-4AEB-B902-3A4B4A743313}"/>
    <cellStyle name="Total 12 5 3" xfId="10008" xr:uid="{98213973-3F68-4D5E-9982-9722EE305D82}"/>
    <cellStyle name="Total 12 5 4" xfId="13713" xr:uid="{93C4E1F0-3DDF-40A7-B0F4-3EEDFBB2FA3F}"/>
    <cellStyle name="Total 12 5 5" xfId="14677" xr:uid="{475D5198-5147-444D-890A-319AE579BD3E}"/>
    <cellStyle name="Total 12 5 6" xfId="15629" xr:uid="{03AC7964-172B-4938-9D0C-EDF3994F03EE}"/>
    <cellStyle name="Total 12 5 7" xfId="16511" xr:uid="{A5C9A222-7522-4C17-B447-8237EDBDA526}"/>
    <cellStyle name="Total 12 5 8" xfId="17379" xr:uid="{50D372BA-7DAD-434E-A22B-614B229AA12F}"/>
    <cellStyle name="Total 12 6" xfId="9444" xr:uid="{16EDA274-2104-4D58-B134-3CDF102B070F}"/>
    <cellStyle name="Total 12 6 2" xfId="13848" xr:uid="{C75DCCAD-14A4-41D5-B9EA-F9F810674A58}"/>
    <cellStyle name="Total 12 6 3" xfId="14808" xr:uid="{D9ED5DA7-55EA-4615-BD65-FF8B4DA5B991}"/>
    <cellStyle name="Total 12 6 4" xfId="15760" xr:uid="{7FB4C6CF-48C2-4632-A5E5-0186A6C7A6C8}"/>
    <cellStyle name="Total 12 6 5" xfId="16634" xr:uid="{28DA77FD-F22C-4E25-B199-F75A67E0EA20}"/>
    <cellStyle name="Total 12 6 6" xfId="17499" xr:uid="{5D49CBE6-4B7E-4650-8E82-CDD7153D0561}"/>
    <cellStyle name="Total 12 6 7" xfId="18275" xr:uid="{C69BCBAA-C96D-4DEA-A27D-26DC4A8E221D}"/>
    <cellStyle name="Total 12 6 8" xfId="19032" xr:uid="{F04F635C-E446-4296-8E21-BE46B3E3599D}"/>
    <cellStyle name="Total 12 7" xfId="11907" xr:uid="{14B88717-6806-4153-A0B3-F1467C1DAFFE}"/>
    <cellStyle name="Total 12 8" xfId="10908" xr:uid="{D3A54D96-D02E-460B-9EB9-EAFAFFB53F8B}"/>
    <cellStyle name="Total 12 9" xfId="11518" xr:uid="{3C4940F3-5A12-4D94-B13F-1616B38D87BF}"/>
    <cellStyle name="Total 13" xfId="6285" xr:uid="{3F17B30E-81AC-480D-97E3-E0F623FA4691}"/>
    <cellStyle name="Total 13 10" xfId="11217" xr:uid="{FC25B82C-0088-407A-A03E-9EFE51E07752}"/>
    <cellStyle name="Total 13 11" xfId="12532" xr:uid="{3FC20D4F-3533-4375-88BF-57F5029FE538}"/>
    <cellStyle name="Total 13 12" xfId="10349" xr:uid="{7F569E0F-903F-4354-A4D5-FC181F42B32B}"/>
    <cellStyle name="Total 13 13" xfId="12924" xr:uid="{840AB79D-B407-4AC1-8E9C-B6B48731DF46}"/>
    <cellStyle name="Total 13 2" xfId="6286" xr:uid="{B40B20F6-94E9-4234-A8D8-244103ED14EF}"/>
    <cellStyle name="Total 13 2 10" xfId="13561" xr:uid="{99228216-4957-4C5D-BCB7-E519824EE853}"/>
    <cellStyle name="Total 13 2 11" xfId="14562" xr:uid="{EC643ED3-ED15-411C-9E01-CAE9455E4814}"/>
    <cellStyle name="Total 13 2 12" xfId="15520" xr:uid="{9FC8E156-B90A-4A68-9A68-1E76607A782C}"/>
    <cellStyle name="Total 13 2 2" xfId="6910" xr:uid="{A3AAC716-303D-4432-80D5-D2C7DC07B350}"/>
    <cellStyle name="Total 13 2 2 10" xfId="16453" xr:uid="{154EA99B-6C39-4054-90E0-61D434D9D5DA}"/>
    <cellStyle name="Total 13 2 2 11" xfId="17324" xr:uid="{515631CF-B15C-44E6-99C7-EE552BBD3902}"/>
    <cellStyle name="Total 13 2 2 2" xfId="7710" xr:uid="{28641E65-CF31-430E-9097-F4AA6C85F8DB}"/>
    <cellStyle name="Total 13 2 2 2 10" xfId="17984" xr:uid="{06BE8275-C120-45DF-8A4A-E74AF628256E}"/>
    <cellStyle name="Total 13 2 2 2 2" xfId="9350" xr:uid="{AA18043C-E8D7-44F8-A49C-9E42A4BC76B0}"/>
    <cellStyle name="Total 13 2 2 2 2 2" xfId="13771" xr:uid="{3942CC84-F7AB-407C-BAD0-820BC075AABF}"/>
    <cellStyle name="Total 13 2 2 2 2 3" xfId="14733" xr:uid="{38A164A5-FB93-4099-8238-4CDA0D5AA4F3}"/>
    <cellStyle name="Total 13 2 2 2 2 4" xfId="15685" xr:uid="{77F95FB6-0E35-4D78-BF0E-1AA322FF7F45}"/>
    <cellStyle name="Total 13 2 2 2 2 5" xfId="16563" xr:uid="{54B47AC0-3BCA-49B7-B85A-0289AB408535}"/>
    <cellStyle name="Total 13 2 2 2 2 6" xfId="17428" xr:uid="{F7D48684-3B89-4C92-BCE1-292849930926}"/>
    <cellStyle name="Total 13 2 2 2 2 7" xfId="18204" xr:uid="{BA2FB30E-C53E-4AD1-8B31-7C9758D73D0F}"/>
    <cellStyle name="Total 13 2 2 2 2 8" xfId="18961" xr:uid="{A475309B-B089-41BA-B559-AD98D14D3C74}"/>
    <cellStyle name="Total 13 2 2 2 3" xfId="9788" xr:uid="{482D200E-E5CE-42B8-8C5A-5A791A431DB0}"/>
    <cellStyle name="Total 13 2 2 2 3 2" xfId="14192" xr:uid="{FA809570-F257-40EC-899F-BECF1D683261}"/>
    <cellStyle name="Total 13 2 2 2 3 3" xfId="15152" xr:uid="{21BCDD72-3DC7-4FFC-8AB2-C8163B52D864}"/>
    <cellStyle name="Total 13 2 2 2 3 4" xfId="16104" xr:uid="{EE435C5A-712F-40E9-BD4D-38AF822F84AB}"/>
    <cellStyle name="Total 13 2 2 2 3 5" xfId="16978" xr:uid="{1E240DFC-7255-46D2-BBD3-7BF79FF9F4C2}"/>
    <cellStyle name="Total 13 2 2 2 3 6" xfId="17843" xr:uid="{26D688E3-E1A1-4C8B-8B39-3FEED0742B91}"/>
    <cellStyle name="Total 13 2 2 2 3 7" xfId="18619" xr:uid="{3425CF64-2F00-4395-9E56-A559862FBEF7}"/>
    <cellStyle name="Total 13 2 2 2 3 8" xfId="19376" xr:uid="{4EB5831A-E4C4-4319-AF8D-8D9A0D88B413}"/>
    <cellStyle name="Total 13 2 2 2 4" xfId="12757" xr:uid="{58A54EE8-81BE-4286-91F0-471C96F718E2}"/>
    <cellStyle name="Total 13 2 2 2 5" xfId="13327" xr:uid="{3A3A1F15-963A-42D9-AAC1-E37CCB22DAB3}"/>
    <cellStyle name="Total 13 2 2 2 6" xfId="14342" xr:uid="{8A4BC6FA-8842-4B62-A566-7E30D8A75552}"/>
    <cellStyle name="Total 13 2 2 2 7" xfId="15302" xr:uid="{F6E6B462-5F51-4C92-B950-F6272B0F03FA}"/>
    <cellStyle name="Total 13 2 2 2 8" xfId="16246" xr:uid="{AFAA1E74-C030-408E-BF14-C6BABB08D320}"/>
    <cellStyle name="Total 13 2 2 2 9" xfId="17119" xr:uid="{7A682A7F-3987-4B91-A020-3C4C26A492B3}"/>
    <cellStyle name="Total 13 2 2 3" xfId="8550" xr:uid="{17B8853B-FD8E-45EE-B78A-DF2E7DC10D7B}"/>
    <cellStyle name="Total 13 2 2 3 2" xfId="13290" xr:uid="{DC755353-D43D-4A21-AF0B-5A7AFA87BB45}"/>
    <cellStyle name="Total 13 2 2 3 3" xfId="14310" xr:uid="{2E47F44B-1D62-4C34-BCA2-462AA0AAFF3B}"/>
    <cellStyle name="Total 13 2 2 3 4" xfId="15270" xr:uid="{A149A182-97DD-4FB8-8CAA-8FC55313F521}"/>
    <cellStyle name="Total 13 2 2 3 5" xfId="16219" xr:uid="{54519CA8-35A7-44A9-939B-82415A953B11}"/>
    <cellStyle name="Total 13 2 2 3 6" xfId="17092" xr:uid="{17AE771D-E848-446B-B9F0-B214B19015A3}"/>
    <cellStyle name="Total 13 2 2 3 7" xfId="17957" xr:uid="{0ADA31B0-3A3D-451D-ABBD-90F78483B82B}"/>
    <cellStyle name="Total 13 2 2 3 8" xfId="18733" xr:uid="{B253073A-ECAB-4BA7-B9E2-83732F601405}"/>
    <cellStyle name="Total 13 2 2 4" xfId="9560" xr:uid="{06C96EE7-2C7F-4DE3-95C7-B41638D78B13}"/>
    <cellStyle name="Total 13 2 2 4 2" xfId="13964" xr:uid="{663A771D-7441-4E18-AE46-15B56A7615BA}"/>
    <cellStyle name="Total 13 2 2 4 3" xfId="14924" xr:uid="{E1392729-E952-4FCF-8ECB-FC1839C19E3A}"/>
    <cellStyle name="Total 13 2 2 4 4" xfId="15876" xr:uid="{57B9C313-F86E-4750-9073-4CB9E4FEAAD3}"/>
    <cellStyle name="Total 13 2 2 4 5" xfId="16750" xr:uid="{60632D5E-A06E-4B22-A1E8-104082627AE5}"/>
    <cellStyle name="Total 13 2 2 4 6" xfId="17615" xr:uid="{1C024280-0F5F-43A2-AE68-A4FC651CF16C}"/>
    <cellStyle name="Total 13 2 2 4 7" xfId="18391" xr:uid="{CEC31424-15A6-4517-8592-3D6F64EA1445}"/>
    <cellStyle name="Total 13 2 2 4 8" xfId="19148" xr:uid="{257D2966-6A83-4BE8-B578-47B9B24DFBB1}"/>
    <cellStyle name="Total 13 2 2 5" xfId="12261" xr:uid="{0E3F2F91-BE3C-4A00-A60A-153F989909AE}"/>
    <cellStyle name="Total 13 2 2 6" xfId="10602" xr:uid="{E2F8C660-B4B8-46FE-A3A1-F5FC21A3783A}"/>
    <cellStyle name="Total 13 2 2 7" xfId="13623" xr:uid="{532D926E-786D-4873-9032-FF44F7390E27}"/>
    <cellStyle name="Total 13 2 2 8" xfId="14601" xr:uid="{90E5AD5F-54E9-4D68-BA22-607D97FA711B}"/>
    <cellStyle name="Total 13 2 2 9" xfId="15554" xr:uid="{E5221FD6-5EC0-4532-8787-8E42114506F6}"/>
    <cellStyle name="Total 13 2 3" xfId="7174" xr:uid="{719DEA64-123D-4BC4-9A03-8FCCF214D6D1}"/>
    <cellStyle name="Total 13 2 3 10" xfId="15528" xr:uid="{82529633-8CBD-439A-A6FD-7AA03A3D2164}"/>
    <cellStyle name="Total 13 2 3 2" xfId="8814" xr:uid="{0890D3CC-61C2-49F1-AD4B-FA49BCCF9326}"/>
    <cellStyle name="Total 13 2 3 2 2" xfId="13473" xr:uid="{7CAE2C1C-FC8C-4A7E-BB91-4FB7013D1CC4}"/>
    <cellStyle name="Total 13 2 3 2 3" xfId="14479" xr:uid="{C80112AE-D268-442B-B041-3BED27970818}"/>
    <cellStyle name="Total 13 2 3 2 4" xfId="15437" xr:uid="{0B43AF52-D02C-4457-A9EB-2858E3B8331D}"/>
    <cellStyle name="Total 13 2 3 2 5" xfId="16363" xr:uid="{384E9CAF-1C48-43FE-AAAD-12FE70102D71}"/>
    <cellStyle name="Total 13 2 3 2 6" xfId="17234" xr:uid="{F80ABE99-55BB-406D-98E0-E5F1D0C2D885}"/>
    <cellStyle name="Total 13 2 3 2 7" xfId="18081" xr:uid="{01D027E9-2EC4-416F-897B-D3D6A2D33F0F}"/>
    <cellStyle name="Total 13 2 3 2 8" xfId="18848" xr:uid="{06E153CE-E5B5-4DAA-B858-8F5ED63BE72D}"/>
    <cellStyle name="Total 13 2 3 3" xfId="9675" xr:uid="{AA99B0AB-7931-4647-B4A4-54B0B87E8500}"/>
    <cellStyle name="Total 13 2 3 3 2" xfId="14079" xr:uid="{7432ADD1-3B3B-40E8-850F-2E8E5B9879D2}"/>
    <cellStyle name="Total 13 2 3 3 3" xfId="15039" xr:uid="{4F7BFA6B-A8C0-4631-861C-B8169C896F32}"/>
    <cellStyle name="Total 13 2 3 3 4" xfId="15991" xr:uid="{31B7C688-F644-4E34-9ED9-A480560E39E5}"/>
    <cellStyle name="Total 13 2 3 3 5" xfId="16865" xr:uid="{45E241FD-A63F-4FE0-A368-B4D83A543445}"/>
    <cellStyle name="Total 13 2 3 3 6" xfId="17730" xr:uid="{652CE6D7-9F51-416F-9EF2-45F351BE8C52}"/>
    <cellStyle name="Total 13 2 3 3 7" xfId="18506" xr:uid="{D2C59E83-3FF8-4F4F-B3F7-9032DDDF834B}"/>
    <cellStyle name="Total 13 2 3 3 8" xfId="19263" xr:uid="{870DE5FB-673A-4497-92AA-9ED9B3F38755}"/>
    <cellStyle name="Total 13 2 3 4" xfId="12444" xr:uid="{687E5C9D-5397-493E-8084-C1B6BD87FEB6}"/>
    <cellStyle name="Total 13 2 3 5" xfId="10433" xr:uid="{771E08F3-EDEE-4695-99EF-2F6C7555D675}"/>
    <cellStyle name="Total 13 2 3 6" xfId="11715" xr:uid="{919870E9-0FC0-49BF-ADAA-F64E55DCD838}"/>
    <cellStyle name="Total 13 2 3 7" xfId="11069" xr:uid="{466CD66A-FC68-49D7-8B72-0AF404D3AB7F}"/>
    <cellStyle name="Total 13 2 3 8" xfId="13583" xr:uid="{9E3DC5A8-FD15-4F56-8308-978E5B640BEC}"/>
    <cellStyle name="Total 13 2 3 9" xfId="14571" xr:uid="{FE298EF5-9C6D-401C-9AA1-1B00D307750C}"/>
    <cellStyle name="Total 13 2 4" xfId="8016" xr:uid="{F42EEF41-1AFB-4934-BAD5-B1300EB7FBB2}"/>
    <cellStyle name="Total 13 2 4 2" xfId="12984" xr:uid="{B569AEAE-46F4-44EF-8C18-3165BF5C0AFC}"/>
    <cellStyle name="Total 13 2 4 3" xfId="10005" xr:uid="{7E90ACC5-4F92-4857-AEEC-E9F2363A24CF}"/>
    <cellStyle name="Total 13 2 4 4" xfId="12693" xr:uid="{799BF4F5-4315-4312-8A5B-E21A39BABB12}"/>
    <cellStyle name="Total 13 2 4 5" xfId="10226" xr:uid="{1C260B2E-7EBC-4473-983C-A81FAF70DAC5}"/>
    <cellStyle name="Total 13 2 4 6" xfId="12660" xr:uid="{5D121B71-1B47-4A8D-B240-7FABEA5E2861}"/>
    <cellStyle name="Total 13 2 4 7" xfId="10255" xr:uid="{6F93DB3B-AD87-4912-91DB-1170161FF109}"/>
    <cellStyle name="Total 13 2 4 8" xfId="11768" xr:uid="{BA65601A-93C5-432F-B8E6-C16C171AFA06}"/>
    <cellStyle name="Total 13 2 5" xfId="9447" xr:uid="{5CF127F3-B723-4696-AA95-CDC6AB5A7CC8}"/>
    <cellStyle name="Total 13 2 5 2" xfId="13851" xr:uid="{9AD6606A-E70D-4731-A7E8-3C9CA19BC0E6}"/>
    <cellStyle name="Total 13 2 5 3" xfId="14811" xr:uid="{D59664AC-F381-4DFB-BE28-9D7AC6854AE4}"/>
    <cellStyle name="Total 13 2 5 4" xfId="15763" xr:uid="{255DED72-7A63-47D4-A6BD-36D8B50C57AC}"/>
    <cellStyle name="Total 13 2 5 5" xfId="16637" xr:uid="{A59F42A2-0466-4783-8F9B-4EFA0D3B9C20}"/>
    <cellStyle name="Total 13 2 5 6" xfId="17502" xr:uid="{C4B1B87B-83D2-4A63-85DD-51D989FEE42C}"/>
    <cellStyle name="Total 13 2 5 7" xfId="18278" xr:uid="{D21FFB69-DA92-41B4-ABA2-3DD7DC9FB9CC}"/>
    <cellStyle name="Total 13 2 5 8" xfId="19035" xr:uid="{25F174B1-5D12-4576-97A7-CDF6BE997DCE}"/>
    <cellStyle name="Total 13 2 6" xfId="11910" xr:uid="{6B16FD9D-4944-496B-B70C-0926A72061F2}"/>
    <cellStyle name="Total 13 2 7" xfId="10905" xr:uid="{01AF9397-5E5D-4B7C-8B59-BA91CD75E0C3}"/>
    <cellStyle name="Total 13 2 8" xfId="11521" xr:uid="{1241B832-3A64-4EA4-9BCA-3C7DE8521713}"/>
    <cellStyle name="Total 13 2 9" xfId="11216" xr:uid="{F2DE6F98-1B65-4E19-A37F-4DB3A9313D91}"/>
    <cellStyle name="Total 13 3" xfId="6909" xr:uid="{A4DA232A-9AB7-4545-86D3-450001EAEE68}"/>
    <cellStyle name="Total 13 3 10" xfId="11036" xr:uid="{E8B38D5D-58FA-4A41-A5E9-470E288C9C68}"/>
    <cellStyle name="Total 13 3 11" xfId="13095" xr:uid="{91F82778-1347-49C6-B7F0-FE4C2DF41584}"/>
    <cellStyle name="Total 13 3 2" xfId="7711" xr:uid="{E3EB5BCC-9356-4AFF-92A6-6C1E1EDAF5DE}"/>
    <cellStyle name="Total 13 3 2 10" xfId="15179" xr:uid="{CCEEF4FC-21A5-42B9-840C-4B8229D3FA7A}"/>
    <cellStyle name="Total 13 3 2 2" xfId="9351" xr:uid="{F5855FB1-7DBF-401B-BDEA-BED26E206B4B}"/>
    <cellStyle name="Total 13 3 2 2 2" xfId="13772" xr:uid="{16682172-C047-4CD4-A8FD-968B4A81DA8A}"/>
    <cellStyle name="Total 13 3 2 2 3" xfId="14734" xr:uid="{9B84317F-CD85-4F0D-9A26-01AC4C8BCA44}"/>
    <cellStyle name="Total 13 3 2 2 4" xfId="15686" xr:uid="{0668E62A-9137-411E-815C-429661D1CEA0}"/>
    <cellStyle name="Total 13 3 2 2 5" xfId="16564" xr:uid="{267B7A50-CD26-41EA-A7E9-E91AA00EED6D}"/>
    <cellStyle name="Total 13 3 2 2 6" xfId="17429" xr:uid="{9E28649B-6815-4807-AC4A-4A88990739E3}"/>
    <cellStyle name="Total 13 3 2 2 7" xfId="18205" xr:uid="{BE1622F6-CDFC-4DCA-8228-BB6D2E0DF9B5}"/>
    <cellStyle name="Total 13 3 2 2 8" xfId="18962" xr:uid="{F8573683-B5C1-4319-9776-868BB9F482C1}"/>
    <cellStyle name="Total 13 3 2 3" xfId="9789" xr:uid="{9B5D5318-262C-4D29-94F8-BBA02E45F476}"/>
    <cellStyle name="Total 13 3 2 3 2" xfId="14193" xr:uid="{AE0805CF-99A0-454A-A92E-41DED6FAA1F7}"/>
    <cellStyle name="Total 13 3 2 3 3" xfId="15153" xr:uid="{ACE2F17C-5755-4C17-90ED-AABD4BD28C76}"/>
    <cellStyle name="Total 13 3 2 3 4" xfId="16105" xr:uid="{0F64E8A8-B180-4CF7-A473-B07114E3D2CF}"/>
    <cellStyle name="Total 13 3 2 3 5" xfId="16979" xr:uid="{BBB0348A-7FE4-46A9-9781-955841E78DCC}"/>
    <cellStyle name="Total 13 3 2 3 6" xfId="17844" xr:uid="{C942D9F1-FF10-4D1B-A4A6-A0D74D96F118}"/>
    <cellStyle name="Total 13 3 2 3 7" xfId="18620" xr:uid="{A103CA9F-BE29-4D53-85D9-B788115C59A2}"/>
    <cellStyle name="Total 13 3 2 3 8" xfId="19377" xr:uid="{EFE1EDB1-2EF9-44F3-9805-49E9141B84A8}"/>
    <cellStyle name="Total 13 3 2 4" xfId="12758" xr:uid="{23AB0F77-72F1-43FC-BE07-4AC7E040EB70}"/>
    <cellStyle name="Total 13 3 2 5" xfId="12298" xr:uid="{210ED4A7-B0A7-4814-AA93-69E0D39CDCB8}"/>
    <cellStyle name="Total 13 3 2 6" xfId="10569" xr:uid="{2811A83A-3847-48AB-9036-36463B0A1B7F}"/>
    <cellStyle name="Total 13 3 2 7" xfId="13123" xr:uid="{E451BAFD-32C3-40F2-A93E-DD7B69EE7A0A}"/>
    <cellStyle name="Total 13 3 2 8" xfId="9902" xr:uid="{B6253D12-2915-4B91-A9A7-95D49264C5EC}"/>
    <cellStyle name="Total 13 3 2 9" xfId="14219" xr:uid="{5931CA85-14AA-4B12-90BA-D0C0C1CB1A0E}"/>
    <cellStyle name="Total 13 3 3" xfId="8549" xr:uid="{330AF0AA-1B59-417B-90DF-FC2DF2BD12FB}"/>
    <cellStyle name="Total 13 3 3 2" xfId="13289" xr:uid="{8F3F4913-40F3-4173-901B-D0525E0EAC05}"/>
    <cellStyle name="Total 13 3 3 3" xfId="14309" xr:uid="{4F99061B-28F2-4465-A6A1-9B87231CB87B}"/>
    <cellStyle name="Total 13 3 3 4" xfId="15269" xr:uid="{01D8AE26-4C42-428D-B15E-C3835B778F7E}"/>
    <cellStyle name="Total 13 3 3 5" xfId="16218" xr:uid="{5C64F20F-E23F-46AE-8FB7-280EF273BA35}"/>
    <cellStyle name="Total 13 3 3 6" xfId="17091" xr:uid="{30BC62D3-EC32-4CF2-A429-74D7B8FD802B}"/>
    <cellStyle name="Total 13 3 3 7" xfId="17956" xr:uid="{BDE57D9E-819B-44BF-84AA-8DADE8EB40F6}"/>
    <cellStyle name="Total 13 3 3 8" xfId="18732" xr:uid="{F26F24E4-9EEA-49EB-B034-8B98DB3F10C8}"/>
    <cellStyle name="Total 13 3 4" xfId="9559" xr:uid="{F82D4019-1F47-4266-9C7B-6E6CF35F8C07}"/>
    <cellStyle name="Total 13 3 4 2" xfId="13963" xr:uid="{F9E95BAE-6E62-417A-A321-ED6279F8405F}"/>
    <cellStyle name="Total 13 3 4 3" xfId="14923" xr:uid="{82C1BBB4-D4AE-4B73-A8B3-39B362E6CC2C}"/>
    <cellStyle name="Total 13 3 4 4" xfId="15875" xr:uid="{5B248192-1FD7-4B2E-920C-911F6C822F6D}"/>
    <cellStyle name="Total 13 3 4 5" xfId="16749" xr:uid="{2847ED94-A3C6-43FF-A750-874B8F462FE9}"/>
    <cellStyle name="Total 13 3 4 6" xfId="17614" xr:uid="{238724C8-3BC4-4D59-9051-E9460BA6D740}"/>
    <cellStyle name="Total 13 3 4 7" xfId="18390" xr:uid="{04B8F531-E8CF-4E6E-B881-930A2308B3D3}"/>
    <cellStyle name="Total 13 3 4 8" xfId="19147" xr:uid="{3C9D7492-8E6E-4440-836C-3600BCDA6184}"/>
    <cellStyle name="Total 13 3 5" xfId="12260" xr:uid="{96C7BCD1-D037-4A0D-9DD3-C2F4F4DFC523}"/>
    <cellStyle name="Total 13 3 6" xfId="10603" xr:uid="{A415EAFD-F5A9-402F-9228-94149D6A1AB1}"/>
    <cellStyle name="Total 13 3 7" xfId="12601" xr:uid="{EC582274-677E-40EB-BF6F-B6B04B704024}"/>
    <cellStyle name="Total 13 3 8" xfId="10301" xr:uid="{FA580717-4DEE-477E-84E1-61C8FA98B223}"/>
    <cellStyle name="Total 13 3 9" xfId="11759" xr:uid="{73EB575F-5DBD-4C4A-9C64-A12E00CEEC47}"/>
    <cellStyle name="Total 13 4" xfId="7173" xr:uid="{6EFECAC7-0D38-4DBA-A7DD-93D284CC5FF0}"/>
    <cellStyle name="Total 13 4 10" xfId="12646" xr:uid="{8D17E4B3-94A7-4FF9-BDA4-2E4C5827CFCA}"/>
    <cellStyle name="Total 13 4 2" xfId="8813" xr:uid="{1D3BA744-A9B8-4BBB-8319-E596A88B8AEA}"/>
    <cellStyle name="Total 13 4 2 2" xfId="13472" xr:uid="{C1418165-7DAD-452F-9154-7B1E5E97AE1E}"/>
    <cellStyle name="Total 13 4 2 3" xfId="14478" xr:uid="{66333C96-FF45-4CAF-BFBD-0607B43244AC}"/>
    <cellStyle name="Total 13 4 2 4" xfId="15436" xr:uid="{9D5F7849-9243-4A52-8581-65C1F31DFBB4}"/>
    <cellStyle name="Total 13 4 2 5" xfId="16362" xr:uid="{6055D91F-DA20-4688-8FC2-EBA5B9087BDA}"/>
    <cellStyle name="Total 13 4 2 6" xfId="17233" xr:uid="{1E7001DA-65D6-42CB-93BB-227EF2315960}"/>
    <cellStyle name="Total 13 4 2 7" xfId="18080" xr:uid="{E23FB7B4-73DE-43C2-9616-2D7E826E57B3}"/>
    <cellStyle name="Total 13 4 2 8" xfId="18847" xr:uid="{DF93A28B-706B-4CC7-8583-D175DB98412F}"/>
    <cellStyle name="Total 13 4 3" xfId="9674" xr:uid="{2780ADC7-5454-40EA-A351-58CD5F317DB6}"/>
    <cellStyle name="Total 13 4 3 2" xfId="14078" xr:uid="{003C6765-D285-4826-9E73-AABCDB35BAC7}"/>
    <cellStyle name="Total 13 4 3 3" xfId="15038" xr:uid="{CF9525AD-E944-40B0-BB8A-74F0CA1200D8}"/>
    <cellStyle name="Total 13 4 3 4" xfId="15990" xr:uid="{1EB41BC5-665B-4AB7-94C0-2517A6732E5F}"/>
    <cellStyle name="Total 13 4 3 5" xfId="16864" xr:uid="{8FC564DB-56FD-4A91-90A6-61CC253ABD88}"/>
    <cellStyle name="Total 13 4 3 6" xfId="17729" xr:uid="{14CE5DF7-C89C-4499-B444-0FE6ADE016B2}"/>
    <cellStyle name="Total 13 4 3 7" xfId="18505" xr:uid="{74655BE5-F3D8-42D6-9409-B121AC2933EB}"/>
    <cellStyle name="Total 13 4 3 8" xfId="19262" xr:uid="{BAAFAFF8-B6A1-401A-B92F-C70868DE01B0}"/>
    <cellStyle name="Total 13 4 4" xfId="12443" xr:uid="{F81820AB-D977-46C8-A7A8-B3CFCC8E274C}"/>
    <cellStyle name="Total 13 4 5" xfId="10434" xr:uid="{5C9A60B4-455C-45C6-96CB-5F7213EA1D17}"/>
    <cellStyle name="Total 13 4 6" xfId="11714" xr:uid="{0D31C9F9-9BAE-4A0C-A673-780F9096AB04}"/>
    <cellStyle name="Total 13 4 7" xfId="11070" xr:uid="{EF5C8D12-F07F-4BF0-B764-375A4A26AB96}"/>
    <cellStyle name="Total 13 4 8" xfId="12558" xr:uid="{AE5F5508-E74A-45CB-A32D-C101BD5E6E8E}"/>
    <cellStyle name="Total 13 4 9" xfId="10335" xr:uid="{B70E13AE-F997-46E4-940E-FB15BDE95C09}"/>
    <cellStyle name="Total 13 5" xfId="8015" xr:uid="{C57F23DA-A4D7-4929-9566-11D66627B45F}"/>
    <cellStyle name="Total 13 5 2" xfId="12983" xr:uid="{59105A98-69D5-4E4E-A4C7-493678A6726C}"/>
    <cellStyle name="Total 13 5 3" xfId="10006" xr:uid="{BB476DAC-7C80-41CC-85EA-FC3DE47DFA52}"/>
    <cellStyle name="Total 13 5 4" xfId="12160" xr:uid="{0E162A49-C773-41B1-AF85-D84CE65C9648}"/>
    <cellStyle name="Total 13 5 5" xfId="10698" xr:uid="{550BFD29-9FFD-43D4-BD71-16D2C4369FB4}"/>
    <cellStyle name="Total 13 5 6" xfId="11669" xr:uid="{5E3C1834-768E-4DDD-B2C6-F2D8E78F69E3}"/>
    <cellStyle name="Total 13 5 7" xfId="11109" xr:uid="{E67B5DEE-3C93-4DB5-A5B9-7222317CEC89}"/>
    <cellStyle name="Total 13 5 8" xfId="13089" xr:uid="{99DE2345-6C39-4540-A216-D471D3E43358}"/>
    <cellStyle name="Total 13 6" xfId="9446" xr:uid="{E71A2946-7FDD-4C78-8CA5-1CC886938EFE}"/>
    <cellStyle name="Total 13 6 2" xfId="13850" xr:uid="{ACF24F5E-6105-4941-9A2B-D34B343F78C8}"/>
    <cellStyle name="Total 13 6 3" xfId="14810" xr:uid="{FC7FC660-2766-4AC7-9666-322F193BB511}"/>
    <cellStyle name="Total 13 6 4" xfId="15762" xr:uid="{071B2B58-B7CA-468A-A87C-E8FF3F555745}"/>
    <cellStyle name="Total 13 6 5" xfId="16636" xr:uid="{549222B3-70D9-4670-87DF-C06DE06E5B13}"/>
    <cellStyle name="Total 13 6 6" xfId="17501" xr:uid="{AB1B1DCD-60AC-4EB5-A52B-AF87D90D30FA}"/>
    <cellStyle name="Total 13 6 7" xfId="18277" xr:uid="{A2A9CB61-7C99-4183-AEDB-621A9331901A}"/>
    <cellStyle name="Total 13 6 8" xfId="19034" xr:uid="{C4C1A09A-F2E3-48CD-95AF-BF54D7FF9507}"/>
    <cellStyle name="Total 13 7" xfId="11909" xr:uid="{B059BC30-E5BA-49ED-8D6C-0358749696F6}"/>
    <cellStyle name="Total 13 8" xfId="10906" xr:uid="{0B24E209-C3FD-44B9-8360-2F73E91A07F3}"/>
    <cellStyle name="Total 13 9" xfId="11520" xr:uid="{07E75997-A9FF-440B-AD00-08F0562AEFE7}"/>
    <cellStyle name="Total 14" xfId="6287" xr:uid="{1C9E09FB-0AAD-43D0-AE25-775A73859EC2}"/>
    <cellStyle name="Total 14 10" xfId="11215" xr:uid="{39736CF8-EA43-4961-B107-360CFDF963A7}"/>
    <cellStyle name="Total 14 11" xfId="13019" xr:uid="{9AD68590-73B3-4231-BCB8-A4BBD3C51D64}"/>
    <cellStyle name="Total 14 12" xfId="9973" xr:uid="{2B1140A4-228B-4E03-BC41-A4A0EAF3DF04}"/>
    <cellStyle name="Total 14 13" xfId="11830" xr:uid="{B3778C1C-6904-435B-BFF8-1AC232E62CAF}"/>
    <cellStyle name="Total 14 2" xfId="6288" xr:uid="{389B640A-EC80-4B01-AB1F-E1E4402405B2}"/>
    <cellStyle name="Total 14 2 10" xfId="11951" xr:uid="{F606D5D2-B406-4810-98E8-88C2BADA2EE5}"/>
    <cellStyle name="Total 14 2 11" xfId="10866" xr:uid="{D3FA9FA7-275E-455C-8C13-A3FAE6D66387}"/>
    <cellStyle name="Total 14 2 12" xfId="11554" xr:uid="{45004D52-5729-49EB-AFD2-AAC815F39112}"/>
    <cellStyle name="Total 14 2 2" xfId="6912" xr:uid="{EF7CA6BE-7298-4C7C-B60B-04C03475B565}"/>
    <cellStyle name="Total 14 2 2 10" xfId="11179" xr:uid="{46E773FC-1054-47A4-ABF9-0859993C7E43}"/>
    <cellStyle name="Total 14 2 2 11" xfId="12352" xr:uid="{93DE8C77-185C-445F-A677-70A067B30383}"/>
    <cellStyle name="Total 14 2 2 2" xfId="7712" xr:uid="{3FD68D75-5A9D-4D79-BD43-DF0FBAD79C55}"/>
    <cellStyle name="Total 14 2 2 2 10" xfId="16514" xr:uid="{57E4AA33-76E5-448E-8DCA-C3D1590D8C96}"/>
    <cellStyle name="Total 14 2 2 2 2" xfId="9352" xr:uid="{ED832D07-78BD-42F2-B3C4-B797CB1DEE0C}"/>
    <cellStyle name="Total 14 2 2 2 2 2" xfId="13773" xr:uid="{1288925C-D8B3-4177-B1FE-8096F177D5A4}"/>
    <cellStyle name="Total 14 2 2 2 2 3" xfId="14735" xr:uid="{6B5EE43E-3972-4EE8-BB93-391949FB0BE4}"/>
    <cellStyle name="Total 14 2 2 2 2 4" xfId="15687" xr:uid="{3A37F19D-113A-43F2-83B2-DD62097C176B}"/>
    <cellStyle name="Total 14 2 2 2 2 5" xfId="16565" xr:uid="{BF23813A-0BD3-4DBC-80E8-802B8FC1CB39}"/>
    <cellStyle name="Total 14 2 2 2 2 6" xfId="17430" xr:uid="{92F985F6-2796-4AFB-A7E1-0D1E7788DBA7}"/>
    <cellStyle name="Total 14 2 2 2 2 7" xfId="18206" xr:uid="{648D8208-4EAE-45C6-B2A2-681ED8F4EFCC}"/>
    <cellStyle name="Total 14 2 2 2 2 8" xfId="18963" xr:uid="{A078605D-2B65-40BF-86D6-2863AB4DBD2D}"/>
    <cellStyle name="Total 14 2 2 2 3" xfId="9790" xr:uid="{E6F9657A-7DBE-4EC4-A7AE-D53F014B3F03}"/>
    <cellStyle name="Total 14 2 2 2 3 2" xfId="14194" xr:uid="{7A8B5154-193F-4369-ABED-385C06B26BDE}"/>
    <cellStyle name="Total 14 2 2 2 3 3" xfId="15154" xr:uid="{5884454B-D0F6-4DF8-A444-05F275696769}"/>
    <cellStyle name="Total 14 2 2 2 3 4" xfId="16106" xr:uid="{257AA80A-78B5-4DD4-B0E9-E52F7F8EA2A5}"/>
    <cellStyle name="Total 14 2 2 2 3 5" xfId="16980" xr:uid="{A50D00EE-23CD-4E2E-B819-AEDFC1BBE4CD}"/>
    <cellStyle name="Total 14 2 2 2 3 6" xfId="17845" xr:uid="{6AA447D4-BF8D-48E4-ADD5-3BF11290CF6F}"/>
    <cellStyle name="Total 14 2 2 2 3 7" xfId="18621" xr:uid="{6C68A923-C9E2-46CB-A923-B1386FA90763}"/>
    <cellStyle name="Total 14 2 2 2 3 8" xfId="19378" xr:uid="{94D10981-1EAD-49C0-A6A6-552503D96A0F}"/>
    <cellStyle name="Total 14 2 2 2 4" xfId="12759" xr:uid="{54FE36B2-CF00-455A-B9F1-ACFFEE5CAFBE}"/>
    <cellStyle name="Total 14 2 2 2 5" xfId="13064" xr:uid="{23B9C888-2BD0-43C8-B40B-1F314D5928FE}"/>
    <cellStyle name="Total 14 2 2 2 6" xfId="9940" xr:uid="{E595E742-8FF4-4B35-B52F-BB54F32979EC}"/>
    <cellStyle name="Total 14 2 2 2 7" xfId="13719" xr:uid="{7C2B34FC-3C43-4CF8-B5BB-8D2FDE1BE1C9}"/>
    <cellStyle name="Total 14 2 2 2 8" xfId="14682" xr:uid="{8F477E49-8A79-48A2-99C4-89D316A41BD2}"/>
    <cellStyle name="Total 14 2 2 2 9" xfId="15634" xr:uid="{0A120196-EB53-445B-8CE1-68B3C3566DB3}"/>
    <cellStyle name="Total 14 2 2 3" xfId="8552" xr:uid="{A565AD36-619A-4B28-A5BA-DDA3A04AFC6E}"/>
    <cellStyle name="Total 14 2 2 3 2" xfId="13292" xr:uid="{770CD9CD-857A-4A1C-BA6D-0DADC9947458}"/>
    <cellStyle name="Total 14 2 2 3 3" xfId="14312" xr:uid="{810A214F-DFE2-4C4B-ADB9-E7CE0D0C573A}"/>
    <cellStyle name="Total 14 2 2 3 4" xfId="15272" xr:uid="{58A381F3-89CB-43C2-A2D9-6409748339F3}"/>
    <cellStyle name="Total 14 2 2 3 5" xfId="16221" xr:uid="{A16ADBEF-707F-4C25-95B4-83314B20EC3B}"/>
    <cellStyle name="Total 14 2 2 3 6" xfId="17094" xr:uid="{B136F631-6CFA-41B5-84B4-01C86A39D8F2}"/>
    <cellStyle name="Total 14 2 2 3 7" xfId="17959" xr:uid="{348E3773-3797-4252-B95B-5CFAFBFFD823}"/>
    <cellStyle name="Total 14 2 2 3 8" xfId="18735" xr:uid="{A8C0D9D6-9289-4F51-AD5C-8FA4FAB96CD0}"/>
    <cellStyle name="Total 14 2 2 4" xfId="9562" xr:uid="{D6C91459-5362-4DB4-A378-31163493DCA0}"/>
    <cellStyle name="Total 14 2 2 4 2" xfId="13966" xr:uid="{A38E4556-1C01-409C-9D1F-962E9BB2917C}"/>
    <cellStyle name="Total 14 2 2 4 3" xfId="14926" xr:uid="{6686B988-54BC-49C6-8615-4057DD6649D0}"/>
    <cellStyle name="Total 14 2 2 4 4" xfId="15878" xr:uid="{A94772A3-580E-464C-A57C-66D0381E698A}"/>
    <cellStyle name="Total 14 2 2 4 5" xfId="16752" xr:uid="{A4E60D04-1D0C-4007-BEB3-F459AB1EDDE2}"/>
    <cellStyle name="Total 14 2 2 4 6" xfId="17617" xr:uid="{92D44B45-00EC-4940-8917-1C1474D239C7}"/>
    <cellStyle name="Total 14 2 2 4 7" xfId="18393" xr:uid="{78B4B9D4-58B7-4A50-962E-916B4BB06329}"/>
    <cellStyle name="Total 14 2 2 4 8" xfId="19150" xr:uid="{21D5DB8A-1D2E-42C8-970D-08F9A5BD928D}"/>
    <cellStyle name="Total 14 2 2 5" xfId="12263" xr:uid="{B3A9867B-7CDA-47C3-ABC3-E22CFE7AAAE8}"/>
    <cellStyle name="Total 14 2 2 6" xfId="10600" xr:uid="{B5E81CD8-69C0-490D-8419-C808ED40D526}"/>
    <cellStyle name="Total 14 2 2 7" xfId="11979" xr:uid="{0C187A40-03BD-46DE-9DE6-9413510E33B8}"/>
    <cellStyle name="Total 14 2 2 8" xfId="10847" xr:uid="{0DFFF981-009C-4616-A4DE-EA7C843EF3A6}"/>
    <cellStyle name="Total 14 2 2 9" xfId="11573" xr:uid="{995F110B-6A0A-4F7B-AA47-28E6827FA653}"/>
    <cellStyle name="Total 14 2 3" xfId="7176" xr:uid="{4C899174-3644-4560-9F10-98E0CECF9B69}"/>
    <cellStyle name="Total 14 2 3 10" xfId="11982" xr:uid="{B5D86F6F-AA3B-43DC-BAA9-D03CDCC436B9}"/>
    <cellStyle name="Total 14 2 3 2" xfId="8816" xr:uid="{315631F9-1CBA-4360-94D1-BCDBE5182D8B}"/>
    <cellStyle name="Total 14 2 3 2 2" xfId="13475" xr:uid="{0F638D56-8791-467D-9D0D-8B3A65D25869}"/>
    <cellStyle name="Total 14 2 3 2 3" xfId="14481" xr:uid="{BB7E6AFB-3301-430C-891A-B47030EF79D7}"/>
    <cellStyle name="Total 14 2 3 2 4" xfId="15439" xr:uid="{FD183709-6346-47E8-974E-53223F8DC2D0}"/>
    <cellStyle name="Total 14 2 3 2 5" xfId="16365" xr:uid="{7C09A2F2-A2D8-468E-990D-7095F837ACFD}"/>
    <cellStyle name="Total 14 2 3 2 6" xfId="17236" xr:uid="{43A96564-D5F5-4077-BE81-999626D07B16}"/>
    <cellStyle name="Total 14 2 3 2 7" xfId="18083" xr:uid="{B553B079-F4CD-45F9-B993-E109D166F788}"/>
    <cellStyle name="Total 14 2 3 2 8" xfId="18850" xr:uid="{E33EADB6-7474-4F19-9AF6-58EBA2016E37}"/>
    <cellStyle name="Total 14 2 3 3" xfId="9677" xr:uid="{DE0A1845-B5D8-463A-94A5-B1F33F457C04}"/>
    <cellStyle name="Total 14 2 3 3 2" xfId="14081" xr:uid="{7473FCF6-263B-40E0-979C-85E873006A80}"/>
    <cellStyle name="Total 14 2 3 3 3" xfId="15041" xr:uid="{30E4F0A7-0A63-4407-BA15-49AAA368BA1E}"/>
    <cellStyle name="Total 14 2 3 3 4" xfId="15993" xr:uid="{07CC24E5-4FBE-4CC2-AF72-BD0CDBA71073}"/>
    <cellStyle name="Total 14 2 3 3 5" xfId="16867" xr:uid="{BEE0FE4E-E82A-4553-93FF-3DDC3B213B4E}"/>
    <cellStyle name="Total 14 2 3 3 6" xfId="17732" xr:uid="{949AFF73-8233-4023-BD37-3ED1C739DCFC}"/>
    <cellStyle name="Total 14 2 3 3 7" xfId="18508" xr:uid="{3B995D17-6B6D-4C0F-9341-0E6CA442399C}"/>
    <cellStyle name="Total 14 2 3 3 8" xfId="19265" xr:uid="{7C777D0A-C7B9-4E02-B27C-131998230CAB}"/>
    <cellStyle name="Total 14 2 3 4" xfId="12446" xr:uid="{9B050B81-7CF5-4118-9CA2-23BAF2566DF6}"/>
    <cellStyle name="Total 14 2 3 5" xfId="10431" xr:uid="{E0891728-E190-421A-8D03-6EFE44B99D6D}"/>
    <cellStyle name="Total 14 2 3 6" xfId="11717" xr:uid="{76630BA9-8D7D-4C36-A22B-0E67AB401640}"/>
    <cellStyle name="Total 14 2 3 7" xfId="11067" xr:uid="{1BF745F8-AB0D-45A4-8F19-2BB82BF61FC6}"/>
    <cellStyle name="Total 14 2 3 8" xfId="12356" xr:uid="{BF09D853-9892-4768-80A9-696B5CEFD4D3}"/>
    <cellStyle name="Total 14 2 3 9" xfId="10514" xr:uid="{C0BB408D-3B5F-4A50-9440-A50653EB2CD5}"/>
    <cellStyle name="Total 14 2 4" xfId="8018" xr:uid="{40455267-B22C-4499-906A-C8479B10104B}"/>
    <cellStyle name="Total 14 2 4 2" xfId="12986" xr:uid="{9DC148E9-B281-4312-8217-B626C4BC8458}"/>
    <cellStyle name="Total 14 2 4 3" xfId="10003" xr:uid="{79905C80-B937-4FB9-962A-9F0D2B1DC6B3}"/>
    <cellStyle name="Total 14 2 4 4" xfId="13189" xr:uid="{40DEEB2A-EEB4-4352-82C0-1EC851156513}"/>
    <cellStyle name="Total 14 2 4 5" xfId="9847" xr:uid="{BF63E02A-2FAC-41EE-8177-D7176BA1AE3B}"/>
    <cellStyle name="Total 14 2 4 6" xfId="13764" xr:uid="{E667DC1E-3B65-4183-8745-9776B265F3D5}"/>
    <cellStyle name="Total 14 2 4 7" xfId="14726" xr:uid="{4244949A-BD51-4456-9F50-ECA7FC30BBA7}"/>
    <cellStyle name="Total 14 2 4 8" xfId="15678" xr:uid="{BEEC965A-3521-47F8-AFD4-C9549D1181F0}"/>
    <cellStyle name="Total 14 2 5" xfId="9449" xr:uid="{0D005916-2C0E-40DA-B8D4-200E4B58588B}"/>
    <cellStyle name="Total 14 2 5 2" xfId="13853" xr:uid="{6E782583-4520-4314-8832-BB7991084ABF}"/>
    <cellStyle name="Total 14 2 5 3" xfId="14813" xr:uid="{ACB45968-A1B9-4FFA-B8A7-E76733EF28B6}"/>
    <cellStyle name="Total 14 2 5 4" xfId="15765" xr:uid="{313D583F-5B99-453C-B75F-6EADAEC89A0B}"/>
    <cellStyle name="Total 14 2 5 5" xfId="16639" xr:uid="{49744034-74F3-4596-8287-05F326F1ADA8}"/>
    <cellStyle name="Total 14 2 5 6" xfId="17504" xr:uid="{9CD9A079-86AC-435C-A63B-17284E50F38B}"/>
    <cellStyle name="Total 14 2 5 7" xfId="18280" xr:uid="{FA681501-896B-4417-A9A7-312416EB208C}"/>
    <cellStyle name="Total 14 2 5 8" xfId="19037" xr:uid="{59730405-BBF1-4A9D-8A6E-F3E74A44CF29}"/>
    <cellStyle name="Total 14 2 6" xfId="11912" xr:uid="{B30BAB6F-A892-411B-A033-AD74CFF0597E}"/>
    <cellStyle name="Total 14 2 7" xfId="10903" xr:uid="{D8D21981-A856-4FAF-AB42-A6CA78525E4E}"/>
    <cellStyle name="Total 14 2 8" xfId="11523" xr:uid="{34AADFDA-7E66-4700-8BA8-C9A5C055CA8A}"/>
    <cellStyle name="Total 14 2 9" xfId="11214" xr:uid="{CC5DD272-AA11-4AF7-B9C9-7B5B83C3B444}"/>
    <cellStyle name="Total 14 3" xfId="6911" xr:uid="{AA763BCA-EFCC-4657-80F1-48E8BECD3A0C}"/>
    <cellStyle name="Total 14 3 10" xfId="14337" xr:uid="{FB2F6C21-4E25-446F-BF3B-B01C2367ACD3}"/>
    <cellStyle name="Total 14 3 11" xfId="15297" xr:uid="{246AAF9D-4D4B-4A9A-B1C8-349CB7FB1EAF}"/>
    <cellStyle name="Total 14 3 2" xfId="7713" xr:uid="{7665AA48-606E-482B-B5B5-5C4129E5FB68}"/>
    <cellStyle name="Total 14 3 2 10" xfId="18108" xr:uid="{BF89FCA4-CDB3-4260-B216-B7E9899E006F}"/>
    <cellStyle name="Total 14 3 2 2" xfId="9353" xr:uid="{13072113-8C38-433B-B7D5-E4B89FBD0A7B}"/>
    <cellStyle name="Total 14 3 2 2 2" xfId="13774" xr:uid="{D4372135-3CEC-407E-B06E-C1E52E3ECACB}"/>
    <cellStyle name="Total 14 3 2 2 3" xfId="14736" xr:uid="{672879DC-CE29-4AE0-86AF-DF9D3457760F}"/>
    <cellStyle name="Total 14 3 2 2 4" xfId="15688" xr:uid="{1FACE54E-484B-4DD8-B0C6-4B71281474E8}"/>
    <cellStyle name="Total 14 3 2 2 5" xfId="16566" xr:uid="{356ABCB9-47BD-49ED-A4A4-F3E7CCCA6D54}"/>
    <cellStyle name="Total 14 3 2 2 6" xfId="17431" xr:uid="{AAB10B7C-CE6A-440E-B2E6-F0D9473C8A2A}"/>
    <cellStyle name="Total 14 3 2 2 7" xfId="18207" xr:uid="{5A4CDA4E-4238-4B40-94D9-8ACEA6CDAF5E}"/>
    <cellStyle name="Total 14 3 2 2 8" xfId="18964" xr:uid="{FEADE398-6FEC-479D-ABA6-2C4BC68CBAE5}"/>
    <cellStyle name="Total 14 3 2 3" xfId="9791" xr:uid="{B9FD9C92-841E-421D-ADA1-B8C2A68EA341}"/>
    <cellStyle name="Total 14 3 2 3 2" xfId="14195" xr:uid="{186E6EAA-C3E5-45E1-823D-768A56B236E2}"/>
    <cellStyle name="Total 14 3 2 3 3" xfId="15155" xr:uid="{E2DF7C34-F32F-459C-9A77-F829E82DE5AE}"/>
    <cellStyle name="Total 14 3 2 3 4" xfId="16107" xr:uid="{526F42D6-94D7-46E6-93AB-4237A96FFC29}"/>
    <cellStyle name="Total 14 3 2 3 5" xfId="16981" xr:uid="{83A8C9FD-732E-4954-A974-842D234CBA60}"/>
    <cellStyle name="Total 14 3 2 3 6" xfId="17846" xr:uid="{69285821-A486-44E7-A954-E1AC85077CCF}"/>
    <cellStyle name="Total 14 3 2 3 7" xfId="18622" xr:uid="{E4CF9512-CF34-48A3-8276-02E5D882B223}"/>
    <cellStyle name="Total 14 3 2 3 8" xfId="19379" xr:uid="{F141A5C9-2A4F-4B17-A416-7B7CC0E8375C}"/>
    <cellStyle name="Total 14 3 2 4" xfId="12760" xr:uid="{A481A1C3-B7A0-4960-8049-327779207903}"/>
    <cellStyle name="Total 14 3 2 5" xfId="13500" xr:uid="{F0B3F66F-A91C-4994-B659-F3A20A47C67D}"/>
    <cellStyle name="Total 14 3 2 6" xfId="14506" xr:uid="{6E14FA4C-1DD8-444E-976C-F1F0AC808C31}"/>
    <cellStyle name="Total 14 3 2 7" xfId="15464" xr:uid="{C5342BF1-03BB-4B9D-80B5-46B99E3FDD5B}"/>
    <cellStyle name="Total 14 3 2 8" xfId="16390" xr:uid="{1AD48538-31F1-42F3-999B-38E8F84B1E3F}"/>
    <cellStyle name="Total 14 3 2 9" xfId="17261" xr:uid="{F140AF07-1EE5-4F01-8DB6-B46CFAABC35E}"/>
    <cellStyle name="Total 14 3 3" xfId="8551" xr:uid="{4BB92090-25CD-43DA-964C-71329255C041}"/>
    <cellStyle name="Total 14 3 3 2" xfId="13291" xr:uid="{E97795A2-B4D3-4F88-9DD7-C399409CE025}"/>
    <cellStyle name="Total 14 3 3 3" xfId="14311" xr:uid="{4C65E70F-E4A0-4F25-B6E1-BC5509D6C6F2}"/>
    <cellStyle name="Total 14 3 3 4" xfId="15271" xr:uid="{5798EB24-56B7-4F5C-BCEC-9737CDA145F5}"/>
    <cellStyle name="Total 14 3 3 5" xfId="16220" xr:uid="{70D6AF85-BAB6-46DC-8FCC-CF0539F27B09}"/>
    <cellStyle name="Total 14 3 3 6" xfId="17093" xr:uid="{64483768-8AFC-467F-89D1-848AFE77FFFC}"/>
    <cellStyle name="Total 14 3 3 7" xfId="17958" xr:uid="{FFC45F2D-DC3C-4491-9118-312478A83E63}"/>
    <cellStyle name="Total 14 3 3 8" xfId="18734" xr:uid="{823B3589-F8B8-4ACD-9882-917B715A2763}"/>
    <cellStyle name="Total 14 3 4" xfId="9561" xr:uid="{A25EF1C8-6B20-4A46-928D-467ABA8CD7A5}"/>
    <cellStyle name="Total 14 3 4 2" xfId="13965" xr:uid="{3CA2FC93-266E-4DF6-873E-C0339688AE75}"/>
    <cellStyle name="Total 14 3 4 3" xfId="14925" xr:uid="{962229C7-1DAB-4442-AC56-E7AF30914D80}"/>
    <cellStyle name="Total 14 3 4 4" xfId="15877" xr:uid="{0EC3F7FA-D77C-4230-A567-5C72D4C275A4}"/>
    <cellStyle name="Total 14 3 4 5" xfId="16751" xr:uid="{ABA6A618-0E61-471C-BD94-8C31B52F78BC}"/>
    <cellStyle name="Total 14 3 4 6" xfId="17616" xr:uid="{BEF32943-32BB-4872-95B5-94A959DE9914}"/>
    <cellStyle name="Total 14 3 4 7" xfId="18392" xr:uid="{F439B3CE-0EE0-4E1E-A23F-AA4E05DA8A77}"/>
    <cellStyle name="Total 14 3 4 8" xfId="19149" xr:uid="{1A4244DA-051B-4A61-A6FF-B74BC3F037CA}"/>
    <cellStyle name="Total 14 3 5" xfId="12262" xr:uid="{D71BA3F2-54FD-4C32-A413-22A91CE99A75}"/>
    <cellStyle name="Total 14 3 6" xfId="10601" xr:uid="{2E096829-A684-432D-ABE9-226FDF638B2B}"/>
    <cellStyle name="Total 14 3 7" xfId="13119" xr:uid="{6EA74418-4F13-4F15-B476-5325BDA558C4}"/>
    <cellStyle name="Total 14 3 8" xfId="9905" xr:uid="{1328DBF8-94B1-47CA-913F-46F20657E907}"/>
    <cellStyle name="Total 14 3 9" xfId="13321" xr:uid="{DD372989-E729-4115-9317-CFE88BE50CE6}"/>
    <cellStyle name="Total 14 4" xfId="7175" xr:uid="{CE77AD06-1542-42F7-AEB9-88C86C60845D}"/>
    <cellStyle name="Total 14 4 10" xfId="12393" xr:uid="{F367B32D-BCCA-44FA-B1CC-7BDB4826AD8F}"/>
    <cellStyle name="Total 14 4 2" xfId="8815" xr:uid="{C41B08AF-687E-45DD-8A23-845540776A38}"/>
    <cellStyle name="Total 14 4 2 2" xfId="13474" xr:uid="{A7C0C574-7EC8-4899-899B-7D5C2789FA80}"/>
    <cellStyle name="Total 14 4 2 3" xfId="14480" xr:uid="{5960A3E2-6EE0-4927-88EE-620037227041}"/>
    <cellStyle name="Total 14 4 2 4" xfId="15438" xr:uid="{E3BCA8CC-D4D6-408E-BEA2-CCBE716CA103}"/>
    <cellStyle name="Total 14 4 2 5" xfId="16364" xr:uid="{E1B4397F-51FF-4215-A6F8-499E2ACB620F}"/>
    <cellStyle name="Total 14 4 2 6" xfId="17235" xr:uid="{C6FA9FCB-4C97-4805-B9BD-CAA13772ADF6}"/>
    <cellStyle name="Total 14 4 2 7" xfId="18082" xr:uid="{F215E937-7C7B-4133-88A0-4FF4BACE54B7}"/>
    <cellStyle name="Total 14 4 2 8" xfId="18849" xr:uid="{CB7D6C15-12F3-4408-BD34-E9120EE6808D}"/>
    <cellStyle name="Total 14 4 3" xfId="9676" xr:uid="{9C364141-822C-4B90-B5B4-2D4D9B6DF951}"/>
    <cellStyle name="Total 14 4 3 2" xfId="14080" xr:uid="{5E6610DC-675D-4666-8BF2-9502167CC7B8}"/>
    <cellStyle name="Total 14 4 3 3" xfId="15040" xr:uid="{6AC2D020-577C-4B95-B678-93E8B7DAD9FB}"/>
    <cellStyle name="Total 14 4 3 4" xfId="15992" xr:uid="{43A96659-0EA7-40BB-AF53-63DB741CB7D8}"/>
    <cellStyle name="Total 14 4 3 5" xfId="16866" xr:uid="{DF5D9340-FF18-489B-B565-F827B3A46173}"/>
    <cellStyle name="Total 14 4 3 6" xfId="17731" xr:uid="{4EBEC091-6442-4092-AD47-4CA941A4D567}"/>
    <cellStyle name="Total 14 4 3 7" xfId="18507" xr:uid="{1E509A0E-7113-438F-958A-268EBAC81DA7}"/>
    <cellStyle name="Total 14 4 3 8" xfId="19264" xr:uid="{37D3C032-6A4B-40DA-8D5D-3D97B271C50D}"/>
    <cellStyle name="Total 14 4 4" xfId="12445" xr:uid="{158A9A94-44D3-42B4-B1D7-A8E9BEFB6844}"/>
    <cellStyle name="Total 14 4 5" xfId="10432" xr:uid="{4F2F51D7-D369-4125-945C-935B12E25972}"/>
    <cellStyle name="Total 14 4 6" xfId="11716" xr:uid="{31DB34BF-1465-4A04-BB9C-D0260AA95613}"/>
    <cellStyle name="Total 14 4 7" xfId="11068" xr:uid="{B57AE383-073A-4FDC-AE41-E93349846C9B}"/>
    <cellStyle name="Total 14 4 8" xfId="13025" xr:uid="{99058427-27F8-463C-9D45-05E53F056EEE}"/>
    <cellStyle name="Total 14 4 9" xfId="9970" xr:uid="{CF5701FC-D315-43D2-945E-C4A2271E5827}"/>
    <cellStyle name="Total 14 5" xfId="8017" xr:uid="{2C514298-5AF0-4F44-8240-4A550C292589}"/>
    <cellStyle name="Total 14 5 2" xfId="12985" xr:uid="{2D23E8AF-76F2-41BD-BAF4-5C5D4C4FB3D8}"/>
    <cellStyle name="Total 14 5 3" xfId="10004" xr:uid="{9DC874AE-F9CA-44D0-B484-B6046E83A3F5}"/>
    <cellStyle name="Total 14 5 4" xfId="13714" xr:uid="{E65E0D63-2423-4F5C-BBD0-3CD4DFBCA679}"/>
    <cellStyle name="Total 14 5 5" xfId="14678" xr:uid="{46D79C8C-839E-49F8-9A9A-4C62F1076C59}"/>
    <cellStyle name="Total 14 5 6" xfId="15630" xr:uid="{34228B46-8793-41F0-886D-88E1A5842F69}"/>
    <cellStyle name="Total 14 5 7" xfId="16512" xr:uid="{8E610FF1-1DDF-4F6C-ABA9-E684402F2D76}"/>
    <cellStyle name="Total 14 5 8" xfId="17380" xr:uid="{6F346ED8-5A48-4BA8-A79C-308D94F28AA6}"/>
    <cellStyle name="Total 14 6" xfId="9448" xr:uid="{08293BAB-0BEC-4EB9-B6FA-6D39AA0AB9F9}"/>
    <cellStyle name="Total 14 6 2" xfId="13852" xr:uid="{3AF305B8-AD00-438F-9FEB-BE10F1145AB8}"/>
    <cellStyle name="Total 14 6 3" xfId="14812" xr:uid="{CCEF6921-0C99-47D6-8AA4-900907E3B2B3}"/>
    <cellStyle name="Total 14 6 4" xfId="15764" xr:uid="{525275C5-CD6B-4BEE-BDFF-C416EDBA91AC}"/>
    <cellStyle name="Total 14 6 5" xfId="16638" xr:uid="{0E755F5E-C7EE-4EB9-896A-FAC7D14F5A4C}"/>
    <cellStyle name="Total 14 6 6" xfId="17503" xr:uid="{F9A7BCCB-7AA7-4DA7-BDDB-C909C49EFC69}"/>
    <cellStyle name="Total 14 6 7" xfId="18279" xr:uid="{742BD963-C8C7-4733-BD97-7476B97F1A71}"/>
    <cellStyle name="Total 14 6 8" xfId="19036" xr:uid="{26B2AF88-D30D-4E15-A368-6AA5FFCBCDE5}"/>
    <cellStyle name="Total 14 7" xfId="11911" xr:uid="{4EC73081-E819-4116-9EF4-12DD24E0053E}"/>
    <cellStyle name="Total 14 8" xfId="10904" xr:uid="{5573F5C2-8422-438A-92BA-D8F31EC6D96C}"/>
    <cellStyle name="Total 14 9" xfId="11522" xr:uid="{F6C6AD8A-B5C0-4A06-8679-43E27A2D49B4}"/>
    <cellStyle name="Total 15" xfId="6289" xr:uid="{138F6DEF-8AD2-4CB8-BF1D-A1D514907F8A}"/>
    <cellStyle name="Total 15 10" xfId="11213" xr:uid="{77DF6969-97A4-49C4-9480-02251FDAF37B}"/>
    <cellStyle name="Total 15 11" xfId="12533" xr:uid="{4CA1EC34-6601-47A1-9752-38E949313493}"/>
    <cellStyle name="Total 15 12" xfId="10348" xr:uid="{B8C9C5D5-C554-4810-8F6E-564605BDDDAA}"/>
    <cellStyle name="Total 15 13" xfId="11734" xr:uid="{79E2D2F8-E209-4CEB-8C27-35E6F7C03816}"/>
    <cellStyle name="Total 15 2" xfId="6290" xr:uid="{45D28428-3CAD-4294-891B-81ABBDA54A45}"/>
    <cellStyle name="Total 15 2 10" xfId="13562" xr:uid="{2ADBE475-4D63-448B-89F2-A9D1D43B0E7C}"/>
    <cellStyle name="Total 15 2 11" xfId="14563" xr:uid="{C17B1B51-BF2C-4224-A35D-2E95C7B5A1EC}"/>
    <cellStyle name="Total 15 2 12" xfId="15521" xr:uid="{61B8D207-D134-405E-B1A1-D846D3A14C82}"/>
    <cellStyle name="Total 15 2 2" xfId="6914" xr:uid="{67F9CE46-7D96-4E42-B7F2-46C550A35E30}"/>
    <cellStyle name="Total 15 2 2 10" xfId="16454" xr:uid="{52D7E1E0-4E70-43FD-9E60-9DFD715AD187}"/>
    <cellStyle name="Total 15 2 2 11" xfId="17325" xr:uid="{6D05D754-4305-49BE-970D-F57A0AB59D8E}"/>
    <cellStyle name="Total 15 2 2 2" xfId="7714" xr:uid="{498A02DB-3E4B-4115-898A-F64F941EF58A}"/>
    <cellStyle name="Total 15 2 2 2 10" xfId="10333" xr:uid="{38959F17-C5F0-4C44-B415-098EDBDA2BDE}"/>
    <cellStyle name="Total 15 2 2 2 2" xfId="9354" xr:uid="{CBAD67A2-9EC3-469E-AE84-D0C36A43AEE4}"/>
    <cellStyle name="Total 15 2 2 2 2 2" xfId="13775" xr:uid="{18B25106-1477-43B7-9C2B-0D7FB6689B98}"/>
    <cellStyle name="Total 15 2 2 2 2 3" xfId="14737" xr:uid="{AF72FA99-9103-4402-A240-0E5794844CAB}"/>
    <cellStyle name="Total 15 2 2 2 2 4" xfId="15689" xr:uid="{1A5FC0A6-DE59-4410-AF5B-78F0BFB9BFDB}"/>
    <cellStyle name="Total 15 2 2 2 2 5" xfId="16567" xr:uid="{7CA10395-FAC3-45D8-8F10-46789DC4DB99}"/>
    <cellStyle name="Total 15 2 2 2 2 6" xfId="17432" xr:uid="{40EEB9DA-E951-454E-BED8-56D52F7A7D09}"/>
    <cellStyle name="Total 15 2 2 2 2 7" xfId="18208" xr:uid="{627C2174-53DA-4EB2-8754-461C5D9CD4D4}"/>
    <cellStyle name="Total 15 2 2 2 2 8" xfId="18965" xr:uid="{2D218C85-A33D-49F1-844A-073A3E703706}"/>
    <cellStyle name="Total 15 2 2 2 3" xfId="9792" xr:uid="{96D6C9AD-1374-45A2-9DAE-6E6B0311EE7C}"/>
    <cellStyle name="Total 15 2 2 2 3 2" xfId="14196" xr:uid="{47837A7A-99F8-49B0-8AE2-6DAD91CD343D}"/>
    <cellStyle name="Total 15 2 2 2 3 3" xfId="15156" xr:uid="{03199E7C-A762-4B2D-A9BE-B69E0414A63F}"/>
    <cellStyle name="Total 15 2 2 2 3 4" xfId="16108" xr:uid="{2120DD0C-EA9A-46EF-9193-293D7B274E16}"/>
    <cellStyle name="Total 15 2 2 2 3 5" xfId="16982" xr:uid="{9E7B71CE-A652-409A-A4F4-EF61BC6D6FEE}"/>
    <cellStyle name="Total 15 2 2 2 3 6" xfId="17847" xr:uid="{90A91114-EF99-4518-B818-DA3B5717E5C7}"/>
    <cellStyle name="Total 15 2 2 2 3 7" xfId="18623" xr:uid="{3232E7C7-7E49-4233-9D14-B51A1922034E}"/>
    <cellStyle name="Total 15 2 2 2 3 8" xfId="19380" xr:uid="{A4E7FB4F-00C2-459D-B758-AD7ED58BA294}"/>
    <cellStyle name="Total 15 2 2 2 4" xfId="12761" xr:uid="{7EA720F8-8F02-4070-9006-D6853BC13934}"/>
    <cellStyle name="Total 15 2 2 2 5" xfId="12471" xr:uid="{DA2828EA-67A5-4BCD-8D8B-5D17F71BDEFC}"/>
    <cellStyle name="Total 15 2 2 2 6" xfId="10406" xr:uid="{5CEA54D5-A061-4114-8C30-04782E029626}"/>
    <cellStyle name="Total 15 2 2 2 7" xfId="11726" xr:uid="{12AE7E54-16F1-4B30-96A2-C9C97E293DB3}"/>
    <cellStyle name="Total 15 2 2 2 8" xfId="11058" xr:uid="{0FDDB2F4-3CD8-4B8C-BC88-336877FD7190}"/>
    <cellStyle name="Total 15 2 2 2 9" xfId="12560" xr:uid="{D2785098-93A0-4390-8020-DBD39D365A9B}"/>
    <cellStyle name="Total 15 2 2 3" xfId="8554" xr:uid="{956A3DEA-3D32-4472-8AC9-98F7C1AB9704}"/>
    <cellStyle name="Total 15 2 2 3 2" xfId="13294" xr:uid="{FAE646FA-465A-4DEE-B374-76A555DEE8FF}"/>
    <cellStyle name="Total 15 2 2 3 3" xfId="14314" xr:uid="{1B1438EB-2C81-4951-BEFE-90566F5576C0}"/>
    <cellStyle name="Total 15 2 2 3 4" xfId="15274" xr:uid="{61A1EF0C-5D97-48F5-93DE-CB1387BA4433}"/>
    <cellStyle name="Total 15 2 2 3 5" xfId="16223" xr:uid="{597AA5A6-2881-49B6-B46E-4F9DF11AA97A}"/>
    <cellStyle name="Total 15 2 2 3 6" xfId="17096" xr:uid="{152955D3-5A50-4256-8AD5-21C5C556ED37}"/>
    <cellStyle name="Total 15 2 2 3 7" xfId="17961" xr:uid="{87DF64CD-0141-4BAE-A147-B0B8D32CBC49}"/>
    <cellStyle name="Total 15 2 2 3 8" xfId="18737" xr:uid="{4C7B9758-9FC1-4B71-B237-514959E95B24}"/>
    <cellStyle name="Total 15 2 2 4" xfId="9564" xr:uid="{506FC3CA-029E-4F21-B030-5F20CC89E68C}"/>
    <cellStyle name="Total 15 2 2 4 2" xfId="13968" xr:uid="{7E6381BE-3A57-4EB7-9A63-C815138A5C38}"/>
    <cellStyle name="Total 15 2 2 4 3" xfId="14928" xr:uid="{5334F375-1693-46A3-8DCA-4FA9D37366C5}"/>
    <cellStyle name="Total 15 2 2 4 4" xfId="15880" xr:uid="{D875DAD6-59F7-416B-90DB-814D450A2AB0}"/>
    <cellStyle name="Total 15 2 2 4 5" xfId="16754" xr:uid="{AEF11983-B920-427A-A0D2-69651815333E}"/>
    <cellStyle name="Total 15 2 2 4 6" xfId="17619" xr:uid="{BB18C725-CBEB-4410-8C2A-4A5C8B5AE700}"/>
    <cellStyle name="Total 15 2 2 4 7" xfId="18395" xr:uid="{5C15DEAE-7BDD-4A6B-B99B-237EDE6F7702}"/>
    <cellStyle name="Total 15 2 2 4 8" xfId="19152" xr:uid="{66DB1075-4059-4FCD-BA81-FB9E54B5AC9A}"/>
    <cellStyle name="Total 15 2 2 5" xfId="12265" xr:uid="{977894A2-A684-4113-9988-CEE6912C493C}"/>
    <cellStyle name="Total 15 2 2 6" xfId="10598" xr:uid="{8AD32B08-1883-4A81-99E9-6C6517361D74}"/>
    <cellStyle name="Total 15 2 2 7" xfId="13624" xr:uid="{FEFCDF9E-6AF2-45ED-BA23-FC2A406275CD}"/>
    <cellStyle name="Total 15 2 2 8" xfId="14602" xr:uid="{1A367FD5-D382-4CAB-825D-43861FF77686}"/>
    <cellStyle name="Total 15 2 2 9" xfId="15555" xr:uid="{4684DB9A-2AEA-4B57-B157-F8C33A13F06F}"/>
    <cellStyle name="Total 15 2 3" xfId="7178" xr:uid="{FC18962A-DF34-4206-8D99-4926EAF40333}"/>
    <cellStyle name="Total 15 2 3 10" xfId="11189" xr:uid="{249C37C5-14AE-4AF7-99A8-74E0C57BFDC6}"/>
    <cellStyle name="Total 15 2 3 2" xfId="8818" xr:uid="{76BE2CB1-EF5E-4A90-B57E-BA10108893E4}"/>
    <cellStyle name="Total 15 2 3 2 2" xfId="13477" xr:uid="{BA8AB8BD-F04F-4DF7-BAA6-9BFFB312EA2D}"/>
    <cellStyle name="Total 15 2 3 2 3" xfId="14483" xr:uid="{CB248E70-0A24-478F-A42E-20AEA6A34083}"/>
    <cellStyle name="Total 15 2 3 2 4" xfId="15441" xr:uid="{55BFBC18-8F30-4AAD-B2A1-289CF2C3848F}"/>
    <cellStyle name="Total 15 2 3 2 5" xfId="16367" xr:uid="{64D0FAD3-CAF9-44E2-89CB-9FD734438C7B}"/>
    <cellStyle name="Total 15 2 3 2 6" xfId="17238" xr:uid="{DADF1056-D81B-480B-B32A-888E9C4A1540}"/>
    <cellStyle name="Total 15 2 3 2 7" xfId="18085" xr:uid="{86074D3B-15D0-4153-80F6-1242E4E8549E}"/>
    <cellStyle name="Total 15 2 3 2 8" xfId="18852" xr:uid="{62FAD36F-197F-4D0E-9A60-0A40ACC389FE}"/>
    <cellStyle name="Total 15 2 3 3" xfId="9679" xr:uid="{3B3B3DC3-966E-402E-AD49-B0136FF3D755}"/>
    <cellStyle name="Total 15 2 3 3 2" xfId="14083" xr:uid="{82D16E9F-FDF2-4708-882E-7FB158ADFA42}"/>
    <cellStyle name="Total 15 2 3 3 3" xfId="15043" xr:uid="{B5258876-C922-4D06-8943-64D219AA5A62}"/>
    <cellStyle name="Total 15 2 3 3 4" xfId="15995" xr:uid="{E54BB152-6597-4234-B158-E49FC9BF544D}"/>
    <cellStyle name="Total 15 2 3 3 5" xfId="16869" xr:uid="{EDF80D0E-4704-4445-85CE-1C8EF0E1CA11}"/>
    <cellStyle name="Total 15 2 3 3 6" xfId="17734" xr:uid="{AFFE5A85-9BC5-4B8D-85B4-D1D5DC9547C3}"/>
    <cellStyle name="Total 15 2 3 3 7" xfId="18510" xr:uid="{D939B15D-6EF9-4CAC-B5AD-6172A157E9B0}"/>
    <cellStyle name="Total 15 2 3 3 8" xfId="19267" xr:uid="{4156AD17-34A5-4DDD-8DEC-258EA1ADE067}"/>
    <cellStyle name="Total 15 2 3 4" xfId="12448" xr:uid="{97BC698B-A7FB-470B-A124-0BFD31341D4B}"/>
    <cellStyle name="Total 15 2 3 5" xfId="10429" xr:uid="{64C163F5-37A0-4971-B699-F34C4FB0C9BB}"/>
    <cellStyle name="Total 15 2 3 6" xfId="9823" xr:uid="{3A2E4763-B50F-426D-A43D-93490138C6F0}"/>
    <cellStyle name="Total 15 2 3 7" xfId="11942" xr:uid="{C27B2719-011E-499B-BF37-07EBFC915421}"/>
    <cellStyle name="Total 15 2 3 8" xfId="10873" xr:uid="{2BFCFDF6-FED1-4A27-8CD7-AF22AD881F7A}"/>
    <cellStyle name="Total 15 2 3 9" xfId="11548" xr:uid="{71F9E42E-CC9B-4BDC-831E-1E48BDFCE573}"/>
    <cellStyle name="Total 15 2 4" xfId="8020" xr:uid="{B4834BD7-3C09-4B6C-9CD1-7ECA734EA10C}"/>
    <cellStyle name="Total 15 2 4 2" xfId="12988" xr:uid="{12BF827C-2B15-4A61-B3BB-8ADFB9777069}"/>
    <cellStyle name="Total 15 2 4 3" xfId="12010" xr:uid="{F3662667-7A8D-4DEC-B163-CAB420852785}"/>
    <cellStyle name="Total 15 2 4 4" xfId="10821" xr:uid="{282492D6-5236-41CB-9486-721BF32B371C}"/>
    <cellStyle name="Total 15 2 4 5" xfId="11598" xr:uid="{D56803B3-6EB1-4FF3-B59E-CE6255854577}"/>
    <cellStyle name="Total 15 2 4 6" xfId="11159" xr:uid="{E8B4C5CE-F2B0-4BDE-A913-5F099CB6155F}"/>
    <cellStyle name="Total 15 2 4 7" xfId="12046" xr:uid="{427DD868-0EB3-4356-8340-DF3B01FC5AC5}"/>
    <cellStyle name="Total 15 2 4 8" xfId="10789" xr:uid="{0F9EDC83-584C-4DA2-991A-D8DC924DA8F4}"/>
    <cellStyle name="Total 15 2 5" xfId="9451" xr:uid="{EA2A0FE5-976A-46A6-89DE-56D4E564A257}"/>
    <cellStyle name="Total 15 2 5 2" xfId="13855" xr:uid="{08C0F7EF-E920-4624-ADF5-279129130B8D}"/>
    <cellStyle name="Total 15 2 5 3" xfId="14815" xr:uid="{65E0F2A3-19E8-49E4-8766-E533653FE9E2}"/>
    <cellStyle name="Total 15 2 5 4" xfId="15767" xr:uid="{1903FBFF-D648-44CC-88AE-1972AFB040F3}"/>
    <cellStyle name="Total 15 2 5 5" xfId="16641" xr:uid="{57875819-9878-4CBD-A938-20D9DA28C4D9}"/>
    <cellStyle name="Total 15 2 5 6" xfId="17506" xr:uid="{92C749BD-5FD0-4536-98FF-05656EC24F23}"/>
    <cellStyle name="Total 15 2 5 7" xfId="18282" xr:uid="{2B814BB6-92FD-4CC0-A7B1-2BE224747F14}"/>
    <cellStyle name="Total 15 2 5 8" xfId="19039" xr:uid="{61FCDD2C-E242-4B29-8CB5-C05315753232}"/>
    <cellStyle name="Total 15 2 6" xfId="11914" xr:uid="{E02A83EF-86C6-4863-8E2A-3F2511C5E207}"/>
    <cellStyle name="Total 15 2 7" xfId="10901" xr:uid="{F5095D6E-C834-48FB-A06A-DAE5ACBFDD9D}"/>
    <cellStyle name="Total 15 2 8" xfId="11525" xr:uid="{132B7695-5ACB-44B1-A222-63A15BAD0259}"/>
    <cellStyle name="Total 15 2 9" xfId="11212" xr:uid="{D33A8A83-9B88-4BD8-9E72-C295033F1A29}"/>
    <cellStyle name="Total 15 3" xfId="6913" xr:uid="{1D3AC5FF-FEAD-4E75-B785-E41D87C4A330}"/>
    <cellStyle name="Total 15 3 10" xfId="11035" xr:uid="{B4387DA9-4751-448E-9B20-70C0AD8FBDD4}"/>
    <cellStyle name="Total 15 3 11" xfId="12060" xr:uid="{399196FD-853C-427C-9DEA-6C5D1B09EFAA}"/>
    <cellStyle name="Total 15 3 2" xfId="7715" xr:uid="{D4E10111-D717-4D8A-8667-374E738064AB}"/>
    <cellStyle name="Total 15 3 2 10" xfId="11294" xr:uid="{04B3B2FF-7762-4ED6-8D6A-2264F650E7F9}"/>
    <cellStyle name="Total 15 3 2 2" xfId="9355" xr:uid="{21DBEBD8-452F-45CD-9BD3-45B34B81D16D}"/>
    <cellStyle name="Total 15 3 2 2 2" xfId="13776" xr:uid="{B4747F66-2E0C-4E57-933B-E4A35666BED1}"/>
    <cellStyle name="Total 15 3 2 2 3" xfId="14738" xr:uid="{DC264710-4AF8-4D3A-B526-5758A9B64530}"/>
    <cellStyle name="Total 15 3 2 2 4" xfId="15690" xr:uid="{D0EED485-083E-45D4-943B-D35AE1118107}"/>
    <cellStyle name="Total 15 3 2 2 5" xfId="16568" xr:uid="{5CC918BD-C116-40CE-AD9E-A18280BDD103}"/>
    <cellStyle name="Total 15 3 2 2 6" xfId="17433" xr:uid="{75003D62-5A26-44A9-A50B-99C92B60A9FE}"/>
    <cellStyle name="Total 15 3 2 2 7" xfId="18209" xr:uid="{8F95EE72-408E-491A-903A-891E2D481868}"/>
    <cellStyle name="Total 15 3 2 2 8" xfId="18966" xr:uid="{7CB37C27-B939-4080-813C-9819686656E6}"/>
    <cellStyle name="Total 15 3 2 3" xfId="9793" xr:uid="{20ED971B-75FE-4B6C-B53B-70901F8F7AAC}"/>
    <cellStyle name="Total 15 3 2 3 2" xfId="14197" xr:uid="{2A7E892F-0E07-4429-9295-B838C5F51F6B}"/>
    <cellStyle name="Total 15 3 2 3 3" xfId="15157" xr:uid="{BB1AFF44-BFC7-4AC8-B738-C02457554DB3}"/>
    <cellStyle name="Total 15 3 2 3 4" xfId="16109" xr:uid="{3B7A64E0-4262-4730-8E82-394B59168737}"/>
    <cellStyle name="Total 15 3 2 3 5" xfId="16983" xr:uid="{977FB346-6438-4C48-9857-18B854474F63}"/>
    <cellStyle name="Total 15 3 2 3 6" xfId="17848" xr:uid="{2B781AFE-F843-474C-80A0-F08429B127CF}"/>
    <cellStyle name="Total 15 3 2 3 7" xfId="18624" xr:uid="{61BB2879-980F-4542-AA76-71283E4EFAC1}"/>
    <cellStyle name="Total 15 3 2 3 8" xfId="19381" xr:uid="{98833688-B2CA-43C6-8D9E-F21CB32A3396}"/>
    <cellStyle name="Total 15 3 2 4" xfId="12762" xr:uid="{D8C9793B-6477-40E9-8D14-853E74EF7BDA}"/>
    <cellStyle name="Total 15 3 2 5" xfId="12018" xr:uid="{61A5722C-1D8F-4DC8-9B06-BF608004F05E}"/>
    <cellStyle name="Total 15 3 2 6" xfId="10813" xr:uid="{FF88DF30-9818-45D4-892E-1F4DB7FEBB2B}"/>
    <cellStyle name="Total 15 3 2 7" xfId="11605" xr:uid="{030481AB-C0BD-4D6C-A9B6-494D2AC0CF78}"/>
    <cellStyle name="Total 15 3 2 8" xfId="11152" xr:uid="{4F142A2D-5EB3-4F3F-80DD-BF36E59E7A66}"/>
    <cellStyle name="Total 15 3 2 9" xfId="11431" xr:uid="{D06A1F6F-FE36-46EC-9DC6-0DE56CB9C14B}"/>
    <cellStyle name="Total 15 3 3" xfId="8553" xr:uid="{A94EF666-4260-415E-BA02-3AFF6166AED7}"/>
    <cellStyle name="Total 15 3 3 2" xfId="13293" xr:uid="{EDCDA9EB-1899-4619-A742-924544676029}"/>
    <cellStyle name="Total 15 3 3 3" xfId="14313" xr:uid="{84900E69-29C4-44AC-9A5F-B7A08702257E}"/>
    <cellStyle name="Total 15 3 3 4" xfId="15273" xr:uid="{699CDD01-88DF-4D70-91C1-08F924DB1F5B}"/>
    <cellStyle name="Total 15 3 3 5" xfId="16222" xr:uid="{832D9ED1-5521-4E96-88E7-C77ABF9D2000}"/>
    <cellStyle name="Total 15 3 3 6" xfId="17095" xr:uid="{DEAD2179-CDBE-478C-9B57-9A0E58715297}"/>
    <cellStyle name="Total 15 3 3 7" xfId="17960" xr:uid="{8EFB45AF-ED66-4980-9819-28C217FBCC1F}"/>
    <cellStyle name="Total 15 3 3 8" xfId="18736" xr:uid="{51A53C12-C3BB-45E2-B31D-3CC653362A5D}"/>
    <cellStyle name="Total 15 3 4" xfId="9563" xr:uid="{FC2D88F6-B1D4-45CC-9E37-CAC91ADB6488}"/>
    <cellStyle name="Total 15 3 4 2" xfId="13967" xr:uid="{C87A9024-DADD-4381-B45D-FA171A0BA771}"/>
    <cellStyle name="Total 15 3 4 3" xfId="14927" xr:uid="{7BD3D214-0B68-4E99-93FF-5818AD1EFBD8}"/>
    <cellStyle name="Total 15 3 4 4" xfId="15879" xr:uid="{A4425A17-93D6-46B4-8ED1-54C3941E0BCF}"/>
    <cellStyle name="Total 15 3 4 5" xfId="16753" xr:uid="{AD525C9D-C676-4884-BD79-B87EC81A2E9C}"/>
    <cellStyle name="Total 15 3 4 6" xfId="17618" xr:uid="{1FE7B2C4-F2E1-48B0-847A-540E8333610C}"/>
    <cellStyle name="Total 15 3 4 7" xfId="18394" xr:uid="{C1A405B0-A717-44DA-997E-F384A9660183}"/>
    <cellStyle name="Total 15 3 4 8" xfId="19151" xr:uid="{ABD39086-DFC9-4FA5-80BD-38AFDB25AEE0}"/>
    <cellStyle name="Total 15 3 5" xfId="12264" xr:uid="{14B239C1-FE66-4C0D-83B0-AF517D45EB4F}"/>
    <cellStyle name="Total 15 3 6" xfId="10599" xr:uid="{7CE96EF6-20B2-4E52-9874-641064D14C30}"/>
    <cellStyle name="Total 15 3 7" xfId="12602" xr:uid="{3C9E7A07-7068-4A4A-BD1E-D304E3FA066A}"/>
    <cellStyle name="Total 15 3 8" xfId="10300" xr:uid="{C9AB96E7-78D6-46BA-BA5C-5BA062967133}"/>
    <cellStyle name="Total 15 3 9" xfId="11760" xr:uid="{95A3BB61-A867-4BA8-9343-0AD8A0CA4DF8}"/>
    <cellStyle name="Total 15 4" xfId="7177" xr:uid="{D6924897-D17F-41F3-AE6B-E43DE31C80A5}"/>
    <cellStyle name="Total 15 4 10" xfId="15355" xr:uid="{C909D56E-24CC-4D05-8DA9-0687ABE8D40B}"/>
    <cellStyle name="Total 15 4 2" xfId="8817" xr:uid="{8FC4DA19-1295-491F-A107-2BBBB10B7D48}"/>
    <cellStyle name="Total 15 4 2 2" xfId="13476" xr:uid="{FDAB81FA-EEFC-4A5B-80E7-9ACE147814E6}"/>
    <cellStyle name="Total 15 4 2 3" xfId="14482" xr:uid="{420225B4-C4E7-45EF-9E32-1728262749D7}"/>
    <cellStyle name="Total 15 4 2 4" xfId="15440" xr:uid="{9D396C25-65D8-4AC0-960F-F696D88B4E65}"/>
    <cellStyle name="Total 15 4 2 5" xfId="16366" xr:uid="{214959EE-5775-4C1D-9D10-F4C52B68ACC6}"/>
    <cellStyle name="Total 15 4 2 6" xfId="17237" xr:uid="{6A99ACA2-4EC4-4819-AE88-C36F988D9A18}"/>
    <cellStyle name="Total 15 4 2 7" xfId="18084" xr:uid="{6CBDC157-D9FF-4516-835C-7EBE82240AB0}"/>
    <cellStyle name="Total 15 4 2 8" xfId="18851" xr:uid="{77F9F469-8562-401E-9F1C-40ABAB3744B4}"/>
    <cellStyle name="Total 15 4 3" xfId="9678" xr:uid="{937A657F-C928-43A2-9B7D-575B968A959C}"/>
    <cellStyle name="Total 15 4 3 2" xfId="14082" xr:uid="{B5FCC64F-9C93-4E5E-A939-1FB59D6C8848}"/>
    <cellStyle name="Total 15 4 3 3" xfId="15042" xr:uid="{3B213FF1-7083-41E1-A368-F78B30F2299A}"/>
    <cellStyle name="Total 15 4 3 4" xfId="15994" xr:uid="{FBF47AE8-F967-48D9-B0D1-47631BFBBB22}"/>
    <cellStyle name="Total 15 4 3 5" xfId="16868" xr:uid="{4388DC62-8D11-4686-808F-ACA497FCDC6E}"/>
    <cellStyle name="Total 15 4 3 6" xfId="17733" xr:uid="{478A634D-8245-4F5B-BC06-5AE28E68548B}"/>
    <cellStyle name="Total 15 4 3 7" xfId="18509" xr:uid="{3FC0C466-0120-4DA4-A49C-B951AA982266}"/>
    <cellStyle name="Total 15 4 3 8" xfId="19266" xr:uid="{C30860C5-E529-457F-8450-C63218DED0E0}"/>
    <cellStyle name="Total 15 4 4" xfId="12447" xr:uid="{6951703E-A97C-4DEA-B1BD-796AE42A2A1E}"/>
    <cellStyle name="Total 15 4 5" xfId="10430" xr:uid="{01430FCF-A4A8-49D8-AD8D-D55C64D79402}"/>
    <cellStyle name="Total 15 4 6" xfId="11718" xr:uid="{B880D034-D570-4EE8-A8ED-947B1548B6A9}"/>
    <cellStyle name="Total 15 4 7" xfId="11066" xr:uid="{1E018133-C264-4476-A20F-FC24B93FAB98}"/>
    <cellStyle name="Total 15 4 8" xfId="13386" xr:uid="{3E59098A-9149-4D7E-86B2-C0496D9FF8C7}"/>
    <cellStyle name="Total 15 4 9" xfId="14397" xr:uid="{4525EDA5-EA01-4E2D-85CD-4C32674E8337}"/>
    <cellStyle name="Total 15 5" xfId="8019" xr:uid="{ABD132A8-490B-4557-8374-959C4C260C12}"/>
    <cellStyle name="Total 15 5 2" xfId="12987" xr:uid="{DE45533E-0869-46C4-8AD1-8A2208E71E81}"/>
    <cellStyle name="Total 15 5 3" xfId="10002" xr:uid="{D9F7A391-FF5D-4F3E-9A75-0B7BCF0CCAD1}"/>
    <cellStyle name="Total 15 5 4" xfId="11997" xr:uid="{07026403-9612-4E70-AAAC-BB5CC4BA4EC1}"/>
    <cellStyle name="Total 15 5 5" xfId="10831" xr:uid="{0E5650A9-44EA-4184-B066-9CD209AC5031}"/>
    <cellStyle name="Total 15 5 6" xfId="11589" xr:uid="{28BD73ED-FACC-44B5-B641-2D032FC1CF25}"/>
    <cellStyle name="Total 15 5 7" xfId="11166" xr:uid="{B3B80B57-4F1F-4322-B84F-BACC9B9E512C}"/>
    <cellStyle name="Total 15 5 8" xfId="11429" xr:uid="{3877CCDD-382D-4E92-B2ED-CD651400A448}"/>
    <cellStyle name="Total 15 6" xfId="9450" xr:uid="{BBC6598B-B439-4269-8B40-75B7E42D023A}"/>
    <cellStyle name="Total 15 6 2" xfId="13854" xr:uid="{36599EE5-2D89-4AB2-9A82-9B6843484A0B}"/>
    <cellStyle name="Total 15 6 3" xfId="14814" xr:uid="{E53956EF-91EE-4817-9984-1DBDD45399B1}"/>
    <cellStyle name="Total 15 6 4" xfId="15766" xr:uid="{2B3E18EC-0CC6-455B-ACA8-2C57CE58D414}"/>
    <cellStyle name="Total 15 6 5" xfId="16640" xr:uid="{468762B1-4841-45F7-ADC3-7D25FFB4B4C2}"/>
    <cellStyle name="Total 15 6 6" xfId="17505" xr:uid="{404B8A77-437F-44F1-8347-8040CC61B424}"/>
    <cellStyle name="Total 15 6 7" xfId="18281" xr:uid="{9D559626-5A18-4239-BAC1-D8224BE8E754}"/>
    <cellStyle name="Total 15 6 8" xfId="19038" xr:uid="{E699DF3A-1C0A-455D-BFA1-EE44879344C2}"/>
    <cellStyle name="Total 15 7" xfId="11913" xr:uid="{A6C2BFD2-BBDB-4B23-847F-FF349BB07253}"/>
    <cellStyle name="Total 15 8" xfId="10902" xr:uid="{B11E4D03-8774-411E-A4E7-4707D89B8147}"/>
    <cellStyle name="Total 15 9" xfId="11524" xr:uid="{5C7B4D16-A29E-4F2C-B1E5-241A617F749C}"/>
    <cellStyle name="Total 16" xfId="6291" xr:uid="{F44289A7-986A-4272-8BB4-C13C3D6574B2}"/>
    <cellStyle name="Total 16 10" xfId="13014" xr:uid="{46DAEC76-4688-4169-8658-C9B0D3621C0B}"/>
    <cellStyle name="Total 16 11" xfId="9977" xr:uid="{C52AE50C-ABB0-4B3A-8F57-33D6F4738B0D}"/>
    <cellStyle name="Total 16 12" xfId="11826" xr:uid="{F32F118E-4F92-4264-8D87-928ED3955A19}"/>
    <cellStyle name="Total 16 2" xfId="6915" xr:uid="{2C9D8749-1C3A-4D55-8EC4-51BBF39744DB}"/>
    <cellStyle name="Total 16 2 10" xfId="11597" xr:uid="{5C3CF2BF-47D2-4420-B1AC-DBE8BC870273}"/>
    <cellStyle name="Total 16 2 11" xfId="11160" xr:uid="{ACB049D2-2893-4EC3-8171-8D5C1B2E72AC}"/>
    <cellStyle name="Total 16 2 2" xfId="7716" xr:uid="{647E0E68-7AA3-4C90-B0B0-7C3E8021F87D}"/>
    <cellStyle name="Total 16 2 2 10" xfId="14575" xr:uid="{BFC3213F-53AA-48EF-BA2D-1A2B20EAD288}"/>
    <cellStyle name="Total 16 2 2 2" xfId="9356" xr:uid="{F7BF38BB-1CA4-4B07-8736-4DF91D473402}"/>
    <cellStyle name="Total 16 2 2 2 2" xfId="13777" xr:uid="{504CFE57-16B3-4AB6-9C3B-2667B0227782}"/>
    <cellStyle name="Total 16 2 2 2 3" xfId="14739" xr:uid="{60C6ECCD-9E94-484B-8CED-40E8F1C52116}"/>
    <cellStyle name="Total 16 2 2 2 4" xfId="15691" xr:uid="{79ADB67F-D8E2-4CDE-8D8D-BD868D2178BB}"/>
    <cellStyle name="Total 16 2 2 2 5" xfId="16569" xr:uid="{8356528C-0415-4ADD-B387-EDE9BD5F768B}"/>
    <cellStyle name="Total 16 2 2 2 6" xfId="17434" xr:uid="{3463B8CE-551C-4680-842E-D071189DFE6E}"/>
    <cellStyle name="Total 16 2 2 2 7" xfId="18210" xr:uid="{0227FDB3-60B7-4CE9-8D88-1F9D77E233CF}"/>
    <cellStyle name="Total 16 2 2 2 8" xfId="18967" xr:uid="{FF529201-FCC9-4085-B0CE-35CB3D2ECD83}"/>
    <cellStyle name="Total 16 2 2 3" xfId="9794" xr:uid="{4D69A7DF-BEFD-41F2-9657-A10E26FA896C}"/>
    <cellStyle name="Total 16 2 2 3 2" xfId="14198" xr:uid="{572ACB30-03F2-46EC-8C97-F78961685D34}"/>
    <cellStyle name="Total 16 2 2 3 3" xfId="15158" xr:uid="{47BF8AA7-7001-452A-A233-BDB0146762D3}"/>
    <cellStyle name="Total 16 2 2 3 4" xfId="16110" xr:uid="{801A403B-0315-40FA-82C0-F1FE5B7520A9}"/>
    <cellStyle name="Total 16 2 2 3 5" xfId="16984" xr:uid="{E14025E1-D562-487E-B6EF-025FF6225C8A}"/>
    <cellStyle name="Total 16 2 2 3 6" xfId="17849" xr:uid="{1F697D4C-34AE-44F3-92B8-2E5490EB0D51}"/>
    <cellStyle name="Total 16 2 2 3 7" xfId="18625" xr:uid="{3DF2BD71-B399-44C6-8F4C-4E1A4EFD6074}"/>
    <cellStyle name="Total 16 2 2 3 8" xfId="19382" xr:uid="{C1E333B9-9487-4209-B930-C08BDB562218}"/>
    <cellStyle name="Total 16 2 2 4" xfId="12763" xr:uid="{7E4DCFD9-D329-47BB-84BE-0A528AF59087}"/>
    <cellStyle name="Total 16 2 2 5" xfId="12794" xr:uid="{33F8DDB2-C108-4F4D-BC85-1C6247341C99}"/>
    <cellStyle name="Total 16 2 2 6" xfId="10175" xr:uid="{C40D39C7-7D56-4CF3-81EF-138B2685865F}"/>
    <cellStyle name="Total 16 2 2 7" xfId="11782" xr:uid="{0A468F7E-1639-49F5-B377-0AB380631937}"/>
    <cellStyle name="Total 16 2 2 8" xfId="11020" xr:uid="{C094895D-62D6-4D60-B710-10596F653811}"/>
    <cellStyle name="Total 16 2 2 9" xfId="13593" xr:uid="{E33E86A4-8096-4DE8-B48E-CC8D52C35603}"/>
    <cellStyle name="Total 16 2 3" xfId="8555" xr:uid="{1E4DB745-EFDE-492C-B777-AF28A7138165}"/>
    <cellStyle name="Total 16 2 3 2" xfId="13295" xr:uid="{2E5C27C5-0BA5-48F1-8BF9-F58EE13FEEBC}"/>
    <cellStyle name="Total 16 2 3 3" xfId="14315" xr:uid="{4FC35557-CC80-47A9-8E45-10D2239FC66D}"/>
    <cellStyle name="Total 16 2 3 4" xfId="15275" xr:uid="{5C3842A5-41D4-43A8-8E74-4F0FE3E83661}"/>
    <cellStyle name="Total 16 2 3 5" xfId="16224" xr:uid="{3B9CB17A-A489-4766-8641-8D4D4C5B876D}"/>
    <cellStyle name="Total 16 2 3 6" xfId="17097" xr:uid="{9808D807-F385-4803-80C2-DF6442A7CF33}"/>
    <cellStyle name="Total 16 2 3 7" xfId="17962" xr:uid="{108DB665-DC59-44B4-80A1-1ACB190FFF7B}"/>
    <cellStyle name="Total 16 2 3 8" xfId="18738" xr:uid="{BE464D83-C7A5-4F0E-97E9-3F0A9724CD6E}"/>
    <cellStyle name="Total 16 2 4" xfId="9565" xr:uid="{376348B6-9F94-44AC-A96F-9AC09AAE1354}"/>
    <cellStyle name="Total 16 2 4 2" xfId="13969" xr:uid="{BCD25926-EA8F-4BA2-8CD7-2D239B996424}"/>
    <cellStyle name="Total 16 2 4 3" xfId="14929" xr:uid="{981B6FCE-4DAA-470D-906C-3A0B6C63ADC8}"/>
    <cellStyle name="Total 16 2 4 4" xfId="15881" xr:uid="{922816AA-C39D-450D-B393-7C54E8E5C38A}"/>
    <cellStyle name="Total 16 2 4 5" xfId="16755" xr:uid="{BF8B1B46-4BA7-4DFC-819A-F6428192DA06}"/>
    <cellStyle name="Total 16 2 4 6" xfId="17620" xr:uid="{06948C46-20CD-4BEB-9A6C-C7D5321B31D6}"/>
    <cellStyle name="Total 16 2 4 7" xfId="18396" xr:uid="{ED92FD80-CBD8-46A8-B304-F9D57782A831}"/>
    <cellStyle name="Total 16 2 4 8" xfId="19153" xr:uid="{700D53BC-7885-463F-A99D-43E1899F5D3D}"/>
    <cellStyle name="Total 16 2 5" xfId="12266" xr:uid="{CA906EA1-0A54-417F-8C41-29130F4C918C}"/>
    <cellStyle name="Total 16 2 6" xfId="10597" xr:uid="{1193A250-0757-4462-9076-795C295DDE4D}"/>
    <cellStyle name="Total 16 2 7" xfId="13036" xr:uid="{30B65462-6013-48B1-8C8A-76D8F298B03F}"/>
    <cellStyle name="Total 16 2 8" xfId="12009" xr:uid="{3397AB9F-AA6F-47E2-8DBC-256EB36440ED}"/>
    <cellStyle name="Total 16 2 9" xfId="10822" xr:uid="{78CC1B52-92B2-423D-82FD-8443B83A20FD}"/>
    <cellStyle name="Total 16 3" xfId="7179" xr:uid="{8400F2AE-78FA-4224-9AF8-E9E0540589CA}"/>
    <cellStyle name="Total 16 3 10" xfId="13169" xr:uid="{6E5BAE3C-17F2-4C6B-A6F4-462289C9B749}"/>
    <cellStyle name="Total 16 3 2" xfId="8819" xr:uid="{14A8DB7B-E398-493A-8A30-0779582C3D21}"/>
    <cellStyle name="Total 16 3 2 2" xfId="13478" xr:uid="{200051B4-5F4B-4DA1-9F2B-FBD1613E5E84}"/>
    <cellStyle name="Total 16 3 2 3" xfId="14484" xr:uid="{CA84C5B5-CF11-47C4-A998-3B20D25E3271}"/>
    <cellStyle name="Total 16 3 2 4" xfId="15442" xr:uid="{DF8DD254-3099-4364-8B60-41FA23F5F182}"/>
    <cellStyle name="Total 16 3 2 5" xfId="16368" xr:uid="{42D7779C-299D-4453-951B-C5A03177903A}"/>
    <cellStyle name="Total 16 3 2 6" xfId="17239" xr:uid="{0BF55DF1-7C37-47E1-B57A-E8AC3F58E6FB}"/>
    <cellStyle name="Total 16 3 2 7" xfId="18086" xr:uid="{543BCC8D-FA19-4CF3-A332-8A2581805A91}"/>
    <cellStyle name="Total 16 3 2 8" xfId="18853" xr:uid="{CF879BDE-A904-427F-BF04-973E2F3D44EE}"/>
    <cellStyle name="Total 16 3 3" xfId="9680" xr:uid="{8B748BC7-215C-458D-83B5-99C22379E687}"/>
    <cellStyle name="Total 16 3 3 2" xfId="14084" xr:uid="{2841A815-D230-4908-8E61-0BF483DD0B2A}"/>
    <cellStyle name="Total 16 3 3 3" xfId="15044" xr:uid="{53F25062-5D69-4386-9621-F4FE210423CB}"/>
    <cellStyle name="Total 16 3 3 4" xfId="15996" xr:uid="{0365A2CB-35E1-4E06-B1DB-0388B9E7D9A2}"/>
    <cellStyle name="Total 16 3 3 5" xfId="16870" xr:uid="{B1048519-0B4E-403F-A5C5-F0F153B6410D}"/>
    <cellStyle name="Total 16 3 3 6" xfId="17735" xr:uid="{742AAB10-EA20-4C61-AD02-2F3D3FA6D947}"/>
    <cellStyle name="Total 16 3 3 7" xfId="18511" xr:uid="{2BFA5199-110F-45A2-82A1-883BB463DB69}"/>
    <cellStyle name="Total 16 3 3 8" xfId="19268" xr:uid="{D8091DA1-7E97-4906-8BCF-EFB17E16F086}"/>
    <cellStyle name="Total 16 3 4" xfId="12449" xr:uid="{20DAC73F-6F84-425A-A416-04EE972C60A7}"/>
    <cellStyle name="Total 16 3 5" xfId="10428" xr:uid="{F770DD4E-793B-43A0-A0F1-D3B1B8C03E03}"/>
    <cellStyle name="Total 16 3 6" xfId="11719" xr:uid="{9BA168CD-99F0-4111-AA6B-5CF2BD5D91CC}"/>
    <cellStyle name="Total 16 3 7" xfId="11065" xr:uid="{AC61C846-9BFE-4B85-B43E-E5F757704F2B}"/>
    <cellStyle name="Total 16 3 8" xfId="12874" xr:uid="{A6919DAE-31A1-45CF-99AB-DC207A54D110}"/>
    <cellStyle name="Total 16 3 9" xfId="10103" xr:uid="{F62F660E-B3EB-44A5-BB98-789D24FF9A1B}"/>
    <cellStyle name="Total 16 4" xfId="8021" xr:uid="{BD74205D-E986-4F10-8A3B-B8F46776911C}"/>
    <cellStyle name="Total 16 4 2" xfId="12989" xr:uid="{E8B2FE6D-8F44-42D3-811F-059745049B6C}"/>
    <cellStyle name="Total 16 4 3" xfId="10001" xr:uid="{B21175DE-4217-4FF1-9DAB-39FAD774C0F9}"/>
    <cellStyle name="Total 16 4 4" xfId="12694" xr:uid="{D38C6B40-4995-4D81-AD32-D17275A4FCF6}"/>
    <cellStyle name="Total 16 4 5" xfId="10225" xr:uid="{CB894164-E0D3-44A7-9CCF-70433AE8D846}"/>
    <cellStyle name="Total 16 4 6" xfId="13679" xr:uid="{99CCD08B-22C5-455F-880F-71FD5F19AE26}"/>
    <cellStyle name="Total 16 4 7" xfId="14648" xr:uid="{02761B7A-41CE-46E4-87FC-45275391B29C}"/>
    <cellStyle name="Total 16 4 8" xfId="15600" xr:uid="{BE42CFA1-FB53-49ED-945C-CB9577F9A0F2}"/>
    <cellStyle name="Total 16 5" xfId="9452" xr:uid="{869FDCF9-E161-4D8A-A956-46C4E856A28D}"/>
    <cellStyle name="Total 16 5 2" xfId="13856" xr:uid="{DA2D2889-C84D-40B7-9BBD-806E03135143}"/>
    <cellStyle name="Total 16 5 3" xfId="14816" xr:uid="{C261CF15-9342-4CB0-B672-25D5950FC14E}"/>
    <cellStyle name="Total 16 5 4" xfId="15768" xr:uid="{A27DD14E-5B4F-45D3-ABFC-5801CF870C65}"/>
    <cellStyle name="Total 16 5 5" xfId="16642" xr:uid="{AFA6A6BA-A05F-47CF-8DFC-CAD61A380E85}"/>
    <cellStyle name="Total 16 5 6" xfId="17507" xr:uid="{95711FA4-DEE3-43D7-B25E-FDC5E2E0B91B}"/>
    <cellStyle name="Total 16 5 7" xfId="18283" xr:uid="{5B2E022D-20F2-44A7-8511-80C2B382F1F7}"/>
    <cellStyle name="Total 16 5 8" xfId="19040" xr:uid="{93FECF44-C032-4FD1-B530-529CC4A10FF1}"/>
    <cellStyle name="Total 16 6" xfId="11915" xr:uid="{F768AB7F-9678-4A86-99C6-C95B73EF5D53}"/>
    <cellStyle name="Total 16 7" xfId="10900" xr:uid="{50F3EE9B-1998-4B27-8A27-44A557D96B0E}"/>
    <cellStyle name="Total 16 8" xfId="11526" xr:uid="{13376870-B2A3-4EAA-8CAC-7726CD8E61DA}"/>
    <cellStyle name="Total 16 9" xfId="11211" xr:uid="{4E07CB3D-2269-48DA-B475-AE968F0B4419}"/>
    <cellStyle name="Total 17" xfId="6292" xr:uid="{D46A622D-8BDD-4693-AA72-7CBE76681CE2}"/>
    <cellStyle name="Total 17 10" xfId="11952" xr:uid="{E807D488-5E9F-46CE-9AF6-642364A9541D}"/>
    <cellStyle name="Total 17 11" xfId="10865" xr:uid="{1226E448-075E-48D8-8D6C-CC6117FE01D8}"/>
    <cellStyle name="Total 17 12" xfId="11555" xr:uid="{E48AC395-93B1-4EEA-B044-DE270A3075B2}"/>
    <cellStyle name="Total 17 2" xfId="6916" xr:uid="{F610C5F1-AE41-4642-A1C1-434FE45C5C3B}"/>
    <cellStyle name="Total 17 2 10" xfId="14619" xr:uid="{CAAFBD71-F157-4CC4-8592-9E35B2B11FD3}"/>
    <cellStyle name="Total 17 2 11" xfId="15572" xr:uid="{C0E43961-A443-4215-8030-CE1A1BB92C6D}"/>
    <cellStyle name="Total 17 2 2" xfId="7717" xr:uid="{280FB8E1-3B1E-470F-9861-A2F3E8652B83}"/>
    <cellStyle name="Total 17 2 2 10" xfId="18006" xr:uid="{71AF327F-B606-4CB9-BE62-F01311D27789}"/>
    <cellStyle name="Total 17 2 2 2" xfId="9357" xr:uid="{303A9EA8-4CC6-4B23-A3A6-88B3CC601975}"/>
    <cellStyle name="Total 17 2 2 2 2" xfId="13778" xr:uid="{898708D0-37F8-4389-94DF-E0D2E7DAF060}"/>
    <cellStyle name="Total 17 2 2 2 3" xfId="14740" xr:uid="{71BBF209-31FB-444B-88CC-EF25AC344353}"/>
    <cellStyle name="Total 17 2 2 2 4" xfId="15692" xr:uid="{ED00AEF6-730C-4F32-9FF5-698866F152AB}"/>
    <cellStyle name="Total 17 2 2 2 5" xfId="16570" xr:uid="{84C125C9-0E77-4195-BCCA-3C425169DC91}"/>
    <cellStyle name="Total 17 2 2 2 6" xfId="17435" xr:uid="{D9F2D369-A0CE-4781-A409-9DCEDFBFAE5C}"/>
    <cellStyle name="Total 17 2 2 2 7" xfId="18211" xr:uid="{18DB1AE0-76BB-4C56-8B92-E3303223E461}"/>
    <cellStyle name="Total 17 2 2 2 8" xfId="18968" xr:uid="{34DAAEFA-45F3-4256-BC01-61F374ADA5E3}"/>
    <cellStyle name="Total 17 2 2 3" xfId="9795" xr:uid="{DD54F0F6-9E22-42A9-901E-189AEFEF815D}"/>
    <cellStyle name="Total 17 2 2 3 2" xfId="14199" xr:uid="{63D5F0E1-D941-4774-81D5-82F774EA372F}"/>
    <cellStyle name="Total 17 2 2 3 3" xfId="15159" xr:uid="{419E8E96-D737-4CE2-8880-05DA22D6CAF6}"/>
    <cellStyle name="Total 17 2 2 3 4" xfId="16111" xr:uid="{8FF6E642-D626-489F-BC4B-45EE05E9116C}"/>
    <cellStyle name="Total 17 2 2 3 5" xfId="16985" xr:uid="{B920B24C-A85C-46F9-AA99-415B14B227A4}"/>
    <cellStyle name="Total 17 2 2 3 6" xfId="17850" xr:uid="{38E117F7-D13E-4706-A44F-E22675A026E9}"/>
    <cellStyle name="Total 17 2 2 3 7" xfId="18626" xr:uid="{B5F24368-4BC7-4F40-B40B-DA8C45BF7EAF}"/>
    <cellStyle name="Total 17 2 2 3 8" xfId="19383" xr:uid="{3C47377B-CD9C-414B-B74F-006A28099298}"/>
    <cellStyle name="Total 17 2 2 4" xfId="12764" xr:uid="{2AF3EB0C-962B-4EC3-89F5-ED5F31F1650E}"/>
    <cellStyle name="Total 17 2 2 5" xfId="13350" xr:uid="{466EBDB9-EBB7-4C36-98FD-DEF8550974E9}"/>
    <cellStyle name="Total 17 2 2 6" xfId="14364" xr:uid="{2049FA04-D93B-4372-843A-BB3BA7CB78BB}"/>
    <cellStyle name="Total 17 2 2 7" xfId="15324" xr:uid="{2FF4DF26-F1B9-42D8-9101-92D6A222262D}"/>
    <cellStyle name="Total 17 2 2 8" xfId="16268" xr:uid="{E6B87D23-1F36-4774-A3F9-A2528956EDEC}"/>
    <cellStyle name="Total 17 2 2 9" xfId="17141" xr:uid="{DCB7745E-2D7B-453B-ACDD-6AA64CAB40B9}"/>
    <cellStyle name="Total 17 2 3" xfId="8556" xr:uid="{737997BC-E2E9-43F1-9969-2BDFFC76F359}"/>
    <cellStyle name="Total 17 2 3 2" xfId="13296" xr:uid="{96ED92F5-34B2-4339-8622-AF6DA93D59AA}"/>
    <cellStyle name="Total 17 2 3 3" xfId="14316" xr:uid="{CE896155-CDA0-43BE-B4D7-0F9BA6FBDD45}"/>
    <cellStyle name="Total 17 2 3 4" xfId="15276" xr:uid="{A4888851-70D0-4EBB-B00D-EC9C9ACCF42F}"/>
    <cellStyle name="Total 17 2 3 5" xfId="16225" xr:uid="{D8FB7554-3FED-4E38-83A9-3BA25C3F2337}"/>
    <cellStyle name="Total 17 2 3 6" xfId="17098" xr:uid="{8C580D09-07AB-471E-A17B-47369875F348}"/>
    <cellStyle name="Total 17 2 3 7" xfId="17963" xr:uid="{2188E3F3-090A-4226-A409-EC01A46CFA8F}"/>
    <cellStyle name="Total 17 2 3 8" xfId="18739" xr:uid="{5260589B-74D8-46CF-91EE-AF67C9667987}"/>
    <cellStyle name="Total 17 2 4" xfId="9566" xr:uid="{4418EA7C-6D4B-4B46-B31D-ADF32AAD75CC}"/>
    <cellStyle name="Total 17 2 4 2" xfId="13970" xr:uid="{3DAF39CA-D105-4038-A85A-991287C2A415}"/>
    <cellStyle name="Total 17 2 4 3" xfId="14930" xr:uid="{3B51D737-987C-4CC4-B088-C8F41E042AC5}"/>
    <cellStyle name="Total 17 2 4 4" xfId="15882" xr:uid="{1ED97B52-9670-417F-82B4-B000CDEE662E}"/>
    <cellStyle name="Total 17 2 4 5" xfId="16756" xr:uid="{BCF703A4-4CD1-46CF-9421-20327D63BABC}"/>
    <cellStyle name="Total 17 2 4 6" xfId="17621" xr:uid="{BEB98ED6-5B47-4302-BED5-005E59811862}"/>
    <cellStyle name="Total 17 2 4 7" xfId="18397" xr:uid="{7C249E89-FB7A-4DAD-B9B5-431DBA5475FF}"/>
    <cellStyle name="Total 17 2 4 8" xfId="19154" xr:uid="{5E4F3D68-7CC5-450C-80EB-912E2DCCB020}"/>
    <cellStyle name="Total 17 2 5" xfId="12267" xr:uid="{025B0D0C-3E4D-45EA-A364-85988AADB627}"/>
    <cellStyle name="Total 17 2 6" xfId="10596" xr:uid="{36C2F38C-4B30-4547-8118-8ECACF63DAC6}"/>
    <cellStyle name="Total 17 2 7" xfId="12373" xr:uid="{329F9406-0EE0-4D1A-9EDC-70A5A98E8A60}"/>
    <cellStyle name="Total 17 2 8" xfId="10500" xr:uid="{1D6EFBFE-6170-4A4A-A901-12BAE27B9FDB}"/>
    <cellStyle name="Total 17 2 9" xfId="13643" xr:uid="{0334BC4C-20F7-4F73-8D16-B8E0C5AD575C}"/>
    <cellStyle name="Total 17 3" xfId="7180" xr:uid="{E39E0183-DE2C-433F-B440-2C0CBFCF16CA}"/>
    <cellStyle name="Total 17 3 10" xfId="11742" xr:uid="{CE4562D4-F93B-458F-811A-D8B3D19BFB25}"/>
    <cellStyle name="Total 17 3 2" xfId="8820" xr:uid="{D76A6EBE-CE4E-4DB7-8DF1-35B5059605FF}"/>
    <cellStyle name="Total 17 3 2 2" xfId="13479" xr:uid="{40CD2DBC-C324-4D8E-988A-753D37E2E7E5}"/>
    <cellStyle name="Total 17 3 2 3" xfId="14485" xr:uid="{648744B6-54C2-459E-ABCE-49B8CFB43730}"/>
    <cellStyle name="Total 17 3 2 4" xfId="15443" xr:uid="{6204AAC5-7AA5-4A39-82DB-A538C1FC32C0}"/>
    <cellStyle name="Total 17 3 2 5" xfId="16369" xr:uid="{513C3EEF-40C7-407B-9B6F-4F2EE2689F8D}"/>
    <cellStyle name="Total 17 3 2 6" xfId="17240" xr:uid="{CDD222C4-79F8-4176-8562-4380671341AD}"/>
    <cellStyle name="Total 17 3 2 7" xfId="18087" xr:uid="{64A192A1-7F51-425D-8F20-188A31200F6B}"/>
    <cellStyle name="Total 17 3 2 8" xfId="18854" xr:uid="{B2FFEDC6-5CE6-4B42-9C18-433BAABFA96C}"/>
    <cellStyle name="Total 17 3 3" xfId="9681" xr:uid="{1B14EEF0-2523-4EBA-B417-33F0CF7019E9}"/>
    <cellStyle name="Total 17 3 3 2" xfId="14085" xr:uid="{61B677D8-D25D-4004-B5EF-25F509865949}"/>
    <cellStyle name="Total 17 3 3 3" xfId="15045" xr:uid="{446AE042-65C4-4AEB-AB80-ED641DA9BB71}"/>
    <cellStyle name="Total 17 3 3 4" xfId="15997" xr:uid="{299F6889-46EE-4441-B3DB-14EAD6443793}"/>
    <cellStyle name="Total 17 3 3 5" xfId="16871" xr:uid="{3A292437-A456-47C7-8091-707AB0AD17DE}"/>
    <cellStyle name="Total 17 3 3 6" xfId="17736" xr:uid="{E263DD4A-F1D3-4312-A46A-5C286A915A8D}"/>
    <cellStyle name="Total 17 3 3 7" xfId="18512" xr:uid="{118250FC-D778-4826-9E24-C623CF2B3EC7}"/>
    <cellStyle name="Total 17 3 3 8" xfId="19269" xr:uid="{3252ED07-7511-4BAA-A97E-87902D767E45}"/>
    <cellStyle name="Total 17 3 4" xfId="12450" xr:uid="{FE70D1EC-62BD-42B0-A838-58D9176722B8}"/>
    <cellStyle name="Total 17 3 5" xfId="10427" xr:uid="{34FECDDD-6C5C-47E6-9D4C-129E3DF89C9D}"/>
    <cellStyle name="Total 17 3 6" xfId="12112" xr:uid="{198915E8-4488-411F-AA5F-0EA8CB80D0CD}"/>
    <cellStyle name="Total 17 3 7" xfId="10738" xr:uid="{8BF85834-FDB3-4BD0-A095-7AC32745EFE7}"/>
    <cellStyle name="Total 17 3 8" xfId="12580" xr:uid="{B7329889-B874-442E-822A-F63BF6AF541E}"/>
    <cellStyle name="Total 17 3 9" xfId="10319" xr:uid="{DCF57A06-B379-44F9-84D1-D4F6BC27FF85}"/>
    <cellStyle name="Total 17 4" xfId="8022" xr:uid="{12BEC394-6F9C-437D-BD4D-021DCA7F9D67}"/>
    <cellStyle name="Total 17 4 2" xfId="12990" xr:uid="{201AB8B3-9D3E-41F9-AB14-6335C4097EC7}"/>
    <cellStyle name="Total 17 4 3" xfId="10000" xr:uid="{4FE088B9-9FCE-41BF-B42F-0DF99B0A2360}"/>
    <cellStyle name="Total 17 4 4" xfId="13715" xr:uid="{2BBC15CA-59B4-4E81-8700-AA3F8093424B}"/>
    <cellStyle name="Total 17 4 5" xfId="14679" xr:uid="{1B6EDCDF-E500-4EF8-8783-CD5FF063B052}"/>
    <cellStyle name="Total 17 4 6" xfId="15631" xr:uid="{D7C00FE2-04E6-4AC5-9EC6-8DBAC286F160}"/>
    <cellStyle name="Total 17 4 7" xfId="16513" xr:uid="{54AEB872-FFDE-415D-988F-DBF5436975AE}"/>
    <cellStyle name="Total 17 4 8" xfId="17381" xr:uid="{338EEB1F-A798-4A86-9823-CC9EB4D27732}"/>
    <cellStyle name="Total 17 5" xfId="9453" xr:uid="{A9852C6D-5398-4ADD-9AA5-39F152483D22}"/>
    <cellStyle name="Total 17 5 2" xfId="13857" xr:uid="{E2B56806-15FB-4C7B-8D1C-9D78ED3A7472}"/>
    <cellStyle name="Total 17 5 3" xfId="14817" xr:uid="{90F11DC0-BE65-40FD-8DF0-943EA7C5E0B9}"/>
    <cellStyle name="Total 17 5 4" xfId="15769" xr:uid="{3EACE181-DD9B-41B0-B493-2FAA40BAE7FC}"/>
    <cellStyle name="Total 17 5 5" xfId="16643" xr:uid="{EE383287-2A17-4F78-B730-73446BF7952C}"/>
    <cellStyle name="Total 17 5 6" xfId="17508" xr:uid="{6DFEF13A-E0A1-4B45-8CB7-B586A79E58A4}"/>
    <cellStyle name="Total 17 5 7" xfId="18284" xr:uid="{66C3C484-2506-4CE6-94AC-29C6C496E950}"/>
    <cellStyle name="Total 17 5 8" xfId="19041" xr:uid="{014728E2-AC5F-4CDE-AC54-497FAB868CC7}"/>
    <cellStyle name="Total 17 6" xfId="11916" xr:uid="{B3A963CC-3EC6-4AA0-90F8-4AADE67CC779}"/>
    <cellStyle name="Total 17 7" xfId="10899" xr:uid="{320D6701-B3C0-4704-B608-20BDEA1E41A8}"/>
    <cellStyle name="Total 17 8" xfId="11527" xr:uid="{889DF906-7EE5-408C-8EFB-FCDA2F9C3EA1}"/>
    <cellStyle name="Total 17 9" xfId="11210" xr:uid="{88B22013-5E7C-423B-BC44-8C0981FF909C}"/>
    <cellStyle name="Total 18" xfId="6293" xr:uid="{45B21659-AB61-4E84-8858-810626346573}"/>
    <cellStyle name="Total 18 10" xfId="11209" xr:uid="{0230DD0D-5A45-4962-B0ED-3CE8B0FA4C14}"/>
    <cellStyle name="Total 18 11" xfId="12534" xr:uid="{3BF62B76-C6BE-4C6B-B68C-F4011244E6B6}"/>
    <cellStyle name="Total 18 12" xfId="10347" xr:uid="{047B02B5-E913-4271-A408-90A3D03A2CB4}"/>
    <cellStyle name="Total 18 13" xfId="12120" xr:uid="{83A96D0C-B9A3-404F-9D42-F35F22F59F97}"/>
    <cellStyle name="Total 18 2" xfId="6294" xr:uid="{09759B43-FDA5-4CD2-B80D-90AACAFAF78B}"/>
    <cellStyle name="Total 18 2 10" xfId="13563" xr:uid="{5B39F970-71C3-41F2-AA72-AA2BDF1C3697}"/>
    <cellStyle name="Total 18 2 11" xfId="14564" xr:uid="{4C308ACE-A1C1-4650-92B1-542AE1176259}"/>
    <cellStyle name="Total 18 2 12" xfId="15522" xr:uid="{F53EA1C3-24A0-401E-8D78-820342815E9E}"/>
    <cellStyle name="Total 18 2 2" xfId="6918" xr:uid="{63B8AE5C-DED7-4021-9773-48B0841EF7AC}"/>
    <cellStyle name="Total 18 2 2 10" xfId="9860" xr:uid="{1AD62577-CF34-4605-96E5-FF4F450F167A}"/>
    <cellStyle name="Total 18 2 2 11" xfId="12748" xr:uid="{672A82D0-2904-497B-AA92-21EB94DF68B8}"/>
    <cellStyle name="Total 18 2 2 2" xfId="7718" xr:uid="{3C3D879A-574C-430C-B954-C20A875CF5A4}"/>
    <cellStyle name="Total 18 2 2 2 10" xfId="16463" xr:uid="{F6D812AF-5027-4477-B23C-25A810C59477}"/>
    <cellStyle name="Total 18 2 2 2 2" xfId="9358" xr:uid="{249E57D1-CFC5-49BE-8469-FB2059D01BAD}"/>
    <cellStyle name="Total 18 2 2 2 2 2" xfId="13779" xr:uid="{B9BA21E1-F7D0-4C96-A7F4-9057F8B308EF}"/>
    <cellStyle name="Total 18 2 2 2 2 3" xfId="14741" xr:uid="{592DD70D-AA25-4C13-8608-50D85AEF65F5}"/>
    <cellStyle name="Total 18 2 2 2 2 4" xfId="15693" xr:uid="{513FA14E-8744-498A-AC84-B1DA1D4E3FBE}"/>
    <cellStyle name="Total 18 2 2 2 2 5" xfId="16571" xr:uid="{F3AE47F2-EC7A-495F-A1EC-C8F9A3D3F72D}"/>
    <cellStyle name="Total 18 2 2 2 2 6" xfId="17436" xr:uid="{3BAF13ED-1709-4B16-A0BA-054A25050472}"/>
    <cellStyle name="Total 18 2 2 2 2 7" xfId="18212" xr:uid="{7237FF5A-8AFD-4EA7-90D0-A8D98B55D685}"/>
    <cellStyle name="Total 18 2 2 2 2 8" xfId="18969" xr:uid="{2BFA8E97-090D-4744-9361-BAAB6AE8848B}"/>
    <cellStyle name="Total 18 2 2 2 3" xfId="9796" xr:uid="{A4DB3971-BDBC-4A14-9397-C9AAEFC0F1FC}"/>
    <cellStyle name="Total 18 2 2 2 3 2" xfId="14200" xr:uid="{AE4701A4-A518-4936-983E-1D7953226C44}"/>
    <cellStyle name="Total 18 2 2 2 3 3" xfId="15160" xr:uid="{799DED9B-5331-4552-A9BA-2A6373D19658}"/>
    <cellStyle name="Total 18 2 2 2 3 4" xfId="16112" xr:uid="{D337B8B3-5C3F-4396-8184-CCEE78002E18}"/>
    <cellStyle name="Total 18 2 2 2 3 5" xfId="16986" xr:uid="{786C882D-41A4-417F-B544-9D898979C67C}"/>
    <cellStyle name="Total 18 2 2 2 3 6" xfId="17851" xr:uid="{9B60C299-CD8D-4D5F-9DAC-D81DDF1101AE}"/>
    <cellStyle name="Total 18 2 2 2 3 7" xfId="18627" xr:uid="{0391984B-9C53-436B-A8A5-60CCC54BC3C6}"/>
    <cellStyle name="Total 18 2 2 2 3 8" xfId="19384" xr:uid="{51775E07-9EFB-4714-B678-D10887E3E8A1}"/>
    <cellStyle name="Total 18 2 2 2 4" xfId="12765" xr:uid="{A4085CDB-2532-46A5-B62A-23D3618AF9F8}"/>
    <cellStyle name="Total 18 2 2 2 5" xfId="12323" xr:uid="{3AADA2EC-8112-4B25-B0BA-B4665BADE6A9}"/>
    <cellStyle name="Total 18 2 2 2 6" xfId="10545" xr:uid="{BB10194A-2EB4-408A-8E52-C29ED1E16654}"/>
    <cellStyle name="Total 18 2 2 2 7" xfId="13633" xr:uid="{F7754C35-2170-4ABB-ADDD-A1868411D79E}"/>
    <cellStyle name="Total 18 2 2 2 8" xfId="14611" xr:uid="{2C80B8A0-E1C6-4187-9B8E-DD5C57D2E4C6}"/>
    <cellStyle name="Total 18 2 2 2 9" xfId="15564" xr:uid="{4C1A869C-3AFE-4D02-870B-6232B0C7EDAB}"/>
    <cellStyle name="Total 18 2 2 3" xfId="8558" xr:uid="{B6172272-C02A-4B03-9ECD-B03576780F85}"/>
    <cellStyle name="Total 18 2 2 3 2" xfId="13298" xr:uid="{DB041CE5-AAF2-4A22-B2E2-030ABAE3A93E}"/>
    <cellStyle name="Total 18 2 2 3 3" xfId="14318" xr:uid="{960B0EBD-F1FB-4C2E-9375-FDBA080886A4}"/>
    <cellStyle name="Total 18 2 2 3 4" xfId="15278" xr:uid="{BCD46A02-6536-4A2B-B828-5DD043D19ED2}"/>
    <cellStyle name="Total 18 2 2 3 5" xfId="16227" xr:uid="{3F726FCA-AE1A-4B47-9AF5-C937386F996B}"/>
    <cellStyle name="Total 18 2 2 3 6" xfId="17100" xr:uid="{24662C8F-B2DA-4BBA-9B10-DD8B80D84D18}"/>
    <cellStyle name="Total 18 2 2 3 7" xfId="17965" xr:uid="{DE7CF076-A996-4DC3-9351-13E288A8D4E1}"/>
    <cellStyle name="Total 18 2 2 3 8" xfId="18741" xr:uid="{C3A1EFFB-7017-498F-BD96-FB25611A76B6}"/>
    <cellStyle name="Total 18 2 2 4" xfId="9568" xr:uid="{FD4786FF-8B39-4FBD-A0DD-085110B7B145}"/>
    <cellStyle name="Total 18 2 2 4 2" xfId="13972" xr:uid="{4A3245D6-03CE-495C-94D4-8735975ADE6D}"/>
    <cellStyle name="Total 18 2 2 4 3" xfId="14932" xr:uid="{2FFD6267-D96A-4D40-A66F-0A45F7577086}"/>
    <cellStyle name="Total 18 2 2 4 4" xfId="15884" xr:uid="{9E14EFDB-D9B8-43AB-B81D-149FB184B0D7}"/>
    <cellStyle name="Total 18 2 2 4 5" xfId="16758" xr:uid="{84D1D419-E4AD-4C6C-82DB-240DF366FDA4}"/>
    <cellStyle name="Total 18 2 2 4 6" xfId="17623" xr:uid="{EDC03D2A-2A37-4070-98F0-69159DFA7E0C}"/>
    <cellStyle name="Total 18 2 2 4 7" xfId="18399" xr:uid="{580D2E9A-08B9-45D5-8748-56D2270B3316}"/>
    <cellStyle name="Total 18 2 2 4 8" xfId="19156" xr:uid="{9986A9EB-DF9A-43E3-B1B0-F91818F7C512}"/>
    <cellStyle name="Total 18 2 2 5" xfId="12269" xr:uid="{A44C6BDA-36AD-4A48-9ACE-B02EEA0559BE}"/>
    <cellStyle name="Total 18 2 2 6" xfId="10594" xr:uid="{B740AD8D-4454-4930-AC05-99C3131FDAA8}"/>
    <cellStyle name="Total 18 2 2 7" xfId="12915" xr:uid="{EA32C36C-B719-4F08-9EAD-19DDFAD208D3}"/>
    <cellStyle name="Total 18 2 2 8" xfId="10067" xr:uid="{FAF6EC52-8B61-44F8-9373-7DB1329A5141}"/>
    <cellStyle name="Total 18 2 2 9" xfId="13175" xr:uid="{B758E7A8-6742-4242-BE74-4CB9E9DC039A}"/>
    <cellStyle name="Total 18 2 3" xfId="7182" xr:uid="{31338B93-2C80-46B4-9095-2EB4338C7559}"/>
    <cellStyle name="Total 18 2 3 10" xfId="17343" xr:uid="{A22A4070-470D-4A52-BE3C-F827054A44D7}"/>
    <cellStyle name="Total 18 2 3 2" xfId="8822" xr:uid="{1D3BD6BB-53A2-4FA9-BAE0-E18B4FAA6C2B}"/>
    <cellStyle name="Total 18 2 3 2 2" xfId="13481" xr:uid="{C9C8E4ED-86DC-48D9-BED7-4BAC3BBD23DD}"/>
    <cellStyle name="Total 18 2 3 2 3" xfId="14487" xr:uid="{B1974E3D-0A46-461D-9750-FBCE5F80B1C1}"/>
    <cellStyle name="Total 18 2 3 2 4" xfId="15445" xr:uid="{6AEEFE38-ECD8-4889-88D4-0EB3D4CE02FC}"/>
    <cellStyle name="Total 18 2 3 2 5" xfId="16371" xr:uid="{287374BB-7E61-43F4-BADA-CC2BA1724FF9}"/>
    <cellStyle name="Total 18 2 3 2 6" xfId="17242" xr:uid="{EF76F883-10E6-44A9-8A5D-3FA2E7258B2C}"/>
    <cellStyle name="Total 18 2 3 2 7" xfId="18089" xr:uid="{717B5182-3EC1-4F17-8DE0-6FED697C3DCE}"/>
    <cellStyle name="Total 18 2 3 2 8" xfId="18856" xr:uid="{407B76DD-DF56-409C-A4AD-8E7581F10428}"/>
    <cellStyle name="Total 18 2 3 3" xfId="9683" xr:uid="{EF47204D-E58F-4346-8FDC-89ECF92AF2C7}"/>
    <cellStyle name="Total 18 2 3 3 2" xfId="14087" xr:uid="{C1FB6FB0-C0B7-4674-8DE1-3BD5A7F63DF5}"/>
    <cellStyle name="Total 18 2 3 3 3" xfId="15047" xr:uid="{0911C1EE-385D-4CE5-86BA-361BEAE25EEA}"/>
    <cellStyle name="Total 18 2 3 3 4" xfId="15999" xr:uid="{796291EF-E10C-4751-81D6-8F8D5270B489}"/>
    <cellStyle name="Total 18 2 3 3 5" xfId="16873" xr:uid="{C8D1449B-ED6C-4A2B-99CB-75A278183092}"/>
    <cellStyle name="Total 18 2 3 3 6" xfId="17738" xr:uid="{6A9610A1-1FA0-419E-96E4-48537BD8ABA9}"/>
    <cellStyle name="Total 18 2 3 3 7" xfId="18514" xr:uid="{7869919D-26A9-4DFF-A76B-9FDB9715F2A2}"/>
    <cellStyle name="Total 18 2 3 3 8" xfId="19271" xr:uid="{A81F618B-8EEF-4A1C-8544-AD274C91C45C}"/>
    <cellStyle name="Total 18 2 3 4" xfId="12452" xr:uid="{E181CF33-FA40-43D7-9198-A2ADCB931528}"/>
    <cellStyle name="Total 18 2 3 5" xfId="10425" xr:uid="{0ACBED6E-EA81-41A5-8D8F-AF9A08923BF1}"/>
    <cellStyle name="Total 18 2 3 6" xfId="13651" xr:uid="{1390017F-BF4C-4545-A47B-B9704BB7F2F3}"/>
    <cellStyle name="Total 18 2 3 7" xfId="14627" xr:uid="{59C714F2-8AC0-4226-952C-6D18A2F9F90B}"/>
    <cellStyle name="Total 18 2 3 8" xfId="15579" xr:uid="{96B91113-92FA-4EDC-A851-AAF0DC4DE22B}"/>
    <cellStyle name="Total 18 2 3 9" xfId="16474" xr:uid="{9B53ECEC-C3AF-4BDA-B13A-39BC731B9CD6}"/>
    <cellStyle name="Total 18 2 4" xfId="8024" xr:uid="{8F904176-727A-4385-A0E7-14517ECCC94E}"/>
    <cellStyle name="Total 18 2 4 2" xfId="12992" xr:uid="{063185C3-B1D7-43C3-AC0A-562DD3458665}"/>
    <cellStyle name="Total 18 2 4 3" xfId="9998" xr:uid="{6DA83295-C249-4754-AB38-06847E007577}"/>
    <cellStyle name="Total 18 2 4 4" xfId="12392" xr:uid="{6971BB41-0046-406F-AAE3-947723993C43}"/>
    <cellStyle name="Total 18 2 4 5" xfId="10483" xr:uid="{D29318D2-3EAF-4B93-B618-4FFDD4D70E31}"/>
    <cellStyle name="Total 18 2 4 6" xfId="12625" xr:uid="{4DADCE2A-1B68-422F-B5B2-F3A81BB7A673}"/>
    <cellStyle name="Total 18 2 4 7" xfId="10282" xr:uid="{F1B084EF-E190-484C-B6E0-8A957E44A1DF}"/>
    <cellStyle name="Total 18 2 4 8" xfId="11765" xr:uid="{72B51DD9-261D-4095-AD16-F4CCB54F6905}"/>
    <cellStyle name="Total 18 2 5" xfId="9455" xr:uid="{F953ADAB-5D76-415E-91FB-E1654520ECED}"/>
    <cellStyle name="Total 18 2 5 2" xfId="13859" xr:uid="{86697F3D-25D8-4839-8C64-23CA7049E510}"/>
    <cellStyle name="Total 18 2 5 3" xfId="14819" xr:uid="{C3E5A578-1477-4348-8D5C-4FE2BA09BB0F}"/>
    <cellStyle name="Total 18 2 5 4" xfId="15771" xr:uid="{B98453FB-7CCA-4AE5-972B-3077F213B6C4}"/>
    <cellStyle name="Total 18 2 5 5" xfId="16645" xr:uid="{863FE1AD-D10A-4B2E-89EA-565DC9269DA3}"/>
    <cellStyle name="Total 18 2 5 6" xfId="17510" xr:uid="{234ADBF0-CF5D-4627-B1EF-D7978C73D51C}"/>
    <cellStyle name="Total 18 2 5 7" xfId="18286" xr:uid="{E923A988-639A-4F4D-A751-5F3EE8771B11}"/>
    <cellStyle name="Total 18 2 5 8" xfId="19043" xr:uid="{2D9115C3-CE68-4802-857E-3EF3525F83D3}"/>
    <cellStyle name="Total 18 2 6" xfId="11918" xr:uid="{B08DB09B-41B1-46D4-8E75-36C593ACEF06}"/>
    <cellStyle name="Total 18 2 7" xfId="10897" xr:uid="{3541FF13-90B4-4BA5-BA47-7CAF718F16C7}"/>
    <cellStyle name="Total 18 2 8" xfId="11529" xr:uid="{B298948F-45DE-4334-9271-AE88429BEF07}"/>
    <cellStyle name="Total 18 2 9" xfId="11208" xr:uid="{8DEB82A6-13F4-42FE-8AF0-0DE2C652E8B5}"/>
    <cellStyle name="Total 18 3" xfId="6917" xr:uid="{D208EBAA-3E3F-4B34-BA20-0D862D2A0C79}"/>
    <cellStyle name="Total 18 3 10" xfId="16302" xr:uid="{D378E031-918C-4558-9406-C14708143AE3}"/>
    <cellStyle name="Total 18 3 11" xfId="17174" xr:uid="{2861D248-97B4-4D83-90ED-F8DE31F0C3D2}"/>
    <cellStyle name="Total 18 3 2" xfId="7719" xr:uid="{AE75A5B5-7BE7-4416-A8C3-1557EDE6ECF0}"/>
    <cellStyle name="Total 18 3 2 10" xfId="10920" xr:uid="{446037AA-A5DD-454B-BD51-D0F8050D2E3D}"/>
    <cellStyle name="Total 18 3 2 2" xfId="9359" xr:uid="{651DFC74-7EC8-4577-84CC-87D9CBD3110C}"/>
    <cellStyle name="Total 18 3 2 2 2" xfId="13780" xr:uid="{D8229F86-19F0-4F9D-9048-61F815AF22FE}"/>
    <cellStyle name="Total 18 3 2 2 3" xfId="14742" xr:uid="{B5D4A6E7-8763-4EC9-A347-254208F49882}"/>
    <cellStyle name="Total 18 3 2 2 4" xfId="15694" xr:uid="{A5B5FD14-403D-4EF8-9672-28285F5E28FD}"/>
    <cellStyle name="Total 18 3 2 2 5" xfId="16572" xr:uid="{37AEBC0A-2A83-4EE6-8403-0DF4CA65DF5F}"/>
    <cellStyle name="Total 18 3 2 2 6" xfId="17437" xr:uid="{678C0465-9831-4707-8876-70174A93E99F}"/>
    <cellStyle name="Total 18 3 2 2 7" xfId="18213" xr:uid="{6D9E892F-32D3-49B0-B849-992A0E96244F}"/>
    <cellStyle name="Total 18 3 2 2 8" xfId="18970" xr:uid="{22166ACC-D46E-4E3F-B62E-949AB54FF4B5}"/>
    <cellStyle name="Total 18 3 2 3" xfId="9797" xr:uid="{A37A2C35-7728-4A0B-B079-79DD9EFD6EEA}"/>
    <cellStyle name="Total 18 3 2 3 2" xfId="14201" xr:uid="{D5CA8B59-18CD-46C1-95F2-5635AB59E96D}"/>
    <cellStyle name="Total 18 3 2 3 3" xfId="15161" xr:uid="{81C5348F-CF07-40A3-9F55-577512A6750C}"/>
    <cellStyle name="Total 18 3 2 3 4" xfId="16113" xr:uid="{E1DEA82C-F304-464B-8B28-891E0619450D}"/>
    <cellStyle name="Total 18 3 2 3 5" xfId="16987" xr:uid="{028C392E-301E-4508-98FC-494E8E17105A}"/>
    <cellStyle name="Total 18 3 2 3 6" xfId="17852" xr:uid="{2FAB38B5-CDF9-4B68-A897-C4D02F6652E5}"/>
    <cellStyle name="Total 18 3 2 3 7" xfId="18628" xr:uid="{FFFFBC91-A896-4B32-AC50-7392AE93EA53}"/>
    <cellStyle name="Total 18 3 2 3 8" xfId="19385" xr:uid="{3D2A1008-1B19-4437-9F44-7473CD0FF58C}"/>
    <cellStyle name="Total 18 3 2 4" xfId="12766" xr:uid="{7EE4AD7B-37F3-497D-B9F5-6706F426822A}"/>
    <cellStyle name="Total 18 3 2 5" xfId="13065" xr:uid="{2F933C44-1F00-416D-B109-D1627562D613}"/>
    <cellStyle name="Total 18 3 2 6" xfId="9939" xr:uid="{91EC7A3E-217C-45DE-96C6-C5380A7D4C8D}"/>
    <cellStyle name="Total 18 3 2 7" xfId="13196" xr:uid="{388E7363-18C3-43B1-89D4-BEBA626C559C}"/>
    <cellStyle name="Total 18 3 2 8" xfId="9843" xr:uid="{9EE95CDF-D4F9-48DB-A34E-8FDEC454CAD2}"/>
    <cellStyle name="Total 18 3 2 9" xfId="11893" xr:uid="{05241F76-F500-4158-936D-3968CB14358C}"/>
    <cellStyle name="Total 18 3 3" xfId="8557" xr:uid="{DB053E09-DDA7-4CF7-88A5-3E822363772D}"/>
    <cellStyle name="Total 18 3 3 2" xfId="13297" xr:uid="{444489F5-4438-4084-94CD-44ADC77C9F95}"/>
    <cellStyle name="Total 18 3 3 3" xfId="14317" xr:uid="{41EEA7EB-EC60-4E6F-9EA7-0C00379F6F70}"/>
    <cellStyle name="Total 18 3 3 4" xfId="15277" xr:uid="{A521FCD1-2863-45A6-A3CB-E5EC0FB42422}"/>
    <cellStyle name="Total 18 3 3 5" xfId="16226" xr:uid="{891EEDA8-6167-4340-97CF-9A574EB8B363}"/>
    <cellStyle name="Total 18 3 3 6" xfId="17099" xr:uid="{189E3C6C-3F52-44CB-829C-DB45755118D2}"/>
    <cellStyle name="Total 18 3 3 7" xfId="17964" xr:uid="{3B72A3D3-B8AF-4939-85FC-9A266A533AE1}"/>
    <cellStyle name="Total 18 3 3 8" xfId="18740" xr:uid="{3FB30E14-BAC8-4924-A604-BBD051779FBB}"/>
    <cellStyle name="Total 18 3 4" xfId="9567" xr:uid="{BC4B8C20-B402-4A8D-8BD0-C3188566C22A}"/>
    <cellStyle name="Total 18 3 4 2" xfId="13971" xr:uid="{8CC272C5-6EFD-43B1-97EC-504F1836786F}"/>
    <cellStyle name="Total 18 3 4 3" xfId="14931" xr:uid="{8FAD7DAE-53BB-413C-BA8F-FEB1DDA6F1DA}"/>
    <cellStyle name="Total 18 3 4 4" xfId="15883" xr:uid="{37772ED6-18E8-41B2-80CE-49F43943607C}"/>
    <cellStyle name="Total 18 3 4 5" xfId="16757" xr:uid="{3EFBA198-695B-479D-9AC7-F215427861F5}"/>
    <cellStyle name="Total 18 3 4 6" xfId="17622" xr:uid="{E0F8A860-66ED-4DA9-A1ED-4D5022426F5A}"/>
    <cellStyle name="Total 18 3 4 7" xfId="18398" xr:uid="{C5F4FCA1-963C-4D9A-B196-B6847FE9B24F}"/>
    <cellStyle name="Total 18 3 4 8" xfId="19155" xr:uid="{B98F4364-2666-4988-A59D-548F7751A216}"/>
    <cellStyle name="Total 18 3 5" xfId="12268" xr:uid="{3FED07BD-568A-4FAA-AB40-166AD40A2590}"/>
    <cellStyle name="Total 18 3 6" xfId="10595" xr:uid="{9D2573C4-C8A2-4920-BBB9-C5B2EE104118}"/>
    <cellStyle name="Total 18 3 7" xfId="13404" xr:uid="{870B71DE-F144-48FE-9E32-F9FBD2E58FDB}"/>
    <cellStyle name="Total 18 3 8" xfId="14413" xr:uid="{1BA6597B-1282-44C2-8AB7-8E576F5DA6B6}"/>
    <cellStyle name="Total 18 3 9" xfId="15371" xr:uid="{9D253A2C-336B-4FAB-84EA-4DB0E2470825}"/>
    <cellStyle name="Total 18 4" xfId="7181" xr:uid="{6D1A7F23-42F2-40FE-90C8-899848BEA86C}"/>
    <cellStyle name="Total 18 4 10" xfId="15593" xr:uid="{BD1F7373-58B9-47AC-9719-98781FADA58F}"/>
    <cellStyle name="Total 18 4 2" xfId="8821" xr:uid="{44C7F8B7-2D40-42ED-862D-44EE6419E7A0}"/>
    <cellStyle name="Total 18 4 2 2" xfId="13480" xr:uid="{B4F9580B-5A28-43EE-935D-71404DA68B93}"/>
    <cellStyle name="Total 18 4 2 3" xfId="14486" xr:uid="{896D9D93-B704-4405-AF1F-6D16FDF20407}"/>
    <cellStyle name="Total 18 4 2 4" xfId="15444" xr:uid="{B9418355-5170-4E25-BEB9-1A15D5C0E398}"/>
    <cellStyle name="Total 18 4 2 5" xfId="16370" xr:uid="{3B5686CF-C8B3-4A0C-918F-9F9A72F61E83}"/>
    <cellStyle name="Total 18 4 2 6" xfId="17241" xr:uid="{83BE08E1-2E09-461C-99CC-6BF5C06F1E7B}"/>
    <cellStyle name="Total 18 4 2 7" xfId="18088" xr:uid="{E1DB3C29-DF4D-47F0-9CE4-BC652321122E}"/>
    <cellStyle name="Total 18 4 2 8" xfId="18855" xr:uid="{2613354F-C20B-4125-BD18-8552810F3F5F}"/>
    <cellStyle name="Total 18 4 3" xfId="9682" xr:uid="{C920833A-960E-4CF7-9B44-1E6CB526B2E5}"/>
    <cellStyle name="Total 18 4 3 2" xfId="14086" xr:uid="{8A1FCAAA-7B8F-42FB-A4BD-8D560E9E9718}"/>
    <cellStyle name="Total 18 4 3 3" xfId="15046" xr:uid="{BFB02DA8-D290-492E-840F-13591E04A953}"/>
    <cellStyle name="Total 18 4 3 4" xfId="15998" xr:uid="{481596E1-2C08-44C6-9AF6-3D3500B00426}"/>
    <cellStyle name="Total 18 4 3 5" xfId="16872" xr:uid="{4A808079-8005-4993-847A-45F3180E2BA8}"/>
    <cellStyle name="Total 18 4 3 6" xfId="17737" xr:uid="{7F1E36BD-4D08-4B19-9D46-00A3F48141FB}"/>
    <cellStyle name="Total 18 4 3 7" xfId="18513" xr:uid="{EAA5CB70-308A-4450-B5B3-DDF350C92416}"/>
    <cellStyle name="Total 18 4 3 8" xfId="19270" xr:uid="{810C3F16-0645-4044-AA68-8B9DED5FF356}"/>
    <cellStyle name="Total 18 4 4" xfId="12451" xr:uid="{711E0AB7-C2F2-459D-B54F-869531A99767}"/>
    <cellStyle name="Total 18 4 5" xfId="10426" xr:uid="{606D1A4C-76F9-4B8D-99FD-6812FF1488ED}"/>
    <cellStyle name="Total 18 4 6" xfId="12632" xr:uid="{90973E98-1E10-4B37-AD72-9501A56FDD79}"/>
    <cellStyle name="Total 18 4 7" xfId="10276" xr:uid="{D2A13DB0-5E78-437A-8D33-901A8C9E9575}"/>
    <cellStyle name="Total 18 4 8" xfId="13670" xr:uid="{DA04F087-2184-4F1C-B3B2-032E0BF0CBCC}"/>
    <cellStyle name="Total 18 4 9" xfId="14641" xr:uid="{F4650AD7-1780-417D-BE19-5218D4F15D17}"/>
    <cellStyle name="Total 18 5" xfId="8023" xr:uid="{FDC78B3B-C10D-415E-88B6-5F372501D813}"/>
    <cellStyle name="Total 18 5 2" xfId="12991" xr:uid="{ADC4ACA4-804F-4AD7-B8A7-3B7C641EE180}"/>
    <cellStyle name="Total 18 5 3" xfId="9999" xr:uid="{71BA1A75-C19A-4C91-9E96-F2504B345C43}"/>
    <cellStyle name="Total 18 5 4" xfId="13058" xr:uid="{636583D5-6211-40B7-B8A3-5605137FC38D}"/>
    <cellStyle name="Total 18 5 5" xfId="12008" xr:uid="{50847AC7-87AA-460C-BFE9-0906ED3519EA}"/>
    <cellStyle name="Total 18 5 6" xfId="10823" xr:uid="{6ACC34C9-7207-4161-B3CB-D8B65D730EA1}"/>
    <cellStyle name="Total 18 5 7" xfId="11596" xr:uid="{845CEC20-A001-4132-81A6-4DA8B082A601}"/>
    <cellStyle name="Total 18 5 8" xfId="11161" xr:uid="{1EC241D2-DF1E-4421-AF2F-93AA47B5847B}"/>
    <cellStyle name="Total 18 6" xfId="9454" xr:uid="{06EEF873-4FCA-4F1A-BB2A-957ABBB34A20}"/>
    <cellStyle name="Total 18 6 2" xfId="13858" xr:uid="{1FD790C1-7E0E-42E5-A1ED-D033330B97A4}"/>
    <cellStyle name="Total 18 6 3" xfId="14818" xr:uid="{9728004C-DC60-49C6-B988-A01A081617A2}"/>
    <cellStyle name="Total 18 6 4" xfId="15770" xr:uid="{6D532655-653A-4658-9114-8D4B067FF5EE}"/>
    <cellStyle name="Total 18 6 5" xfId="16644" xr:uid="{F2603A60-12D3-41A7-96FB-054F57E27763}"/>
    <cellStyle name="Total 18 6 6" xfId="17509" xr:uid="{030B728B-41E7-4A3D-ABA4-8A68E41C8732}"/>
    <cellStyle name="Total 18 6 7" xfId="18285" xr:uid="{EFCDC00B-9F96-4E35-BC14-3C3FB91E902F}"/>
    <cellStyle name="Total 18 6 8" xfId="19042" xr:uid="{F41DF621-9653-4076-BD31-2AD55DC8AC6B}"/>
    <cellStyle name="Total 18 7" xfId="11917" xr:uid="{1D91103A-63BE-43F3-B06C-65FE37BA509A}"/>
    <cellStyle name="Total 18 8" xfId="10898" xr:uid="{76A0FBEC-3CBC-41EE-8C2F-9F684D4E0190}"/>
    <cellStyle name="Total 18 9" xfId="11528" xr:uid="{358FF1FF-F864-4884-B06D-4184B978F302}"/>
    <cellStyle name="Total 19" xfId="6295" xr:uid="{1BD6CC35-DA48-472D-8972-D988A9FF9F6B}"/>
    <cellStyle name="Total 19 10" xfId="11207" xr:uid="{83DEEAEA-CFBC-44B8-BCEC-60F8C9C5F8C8}"/>
    <cellStyle name="Total 19 11" xfId="13015" xr:uid="{65213CAD-B0DF-46D0-9554-EE3F2D28E683}"/>
    <cellStyle name="Total 19 12" xfId="9976" xr:uid="{C578544E-5C82-4E9F-817C-FDB60AB5D4A1}"/>
    <cellStyle name="Total 19 13" xfId="11827" xr:uid="{992D8837-0A07-46B7-AB77-CFEF939EE588}"/>
    <cellStyle name="Total 19 2" xfId="6296" xr:uid="{1EEE994D-55A2-401F-BDCB-1A10324CA5FC}"/>
    <cellStyle name="Total 19 2 10" xfId="11426" xr:uid="{DDDA0789-5D4A-4EAA-A319-0B2CB1D06E19}"/>
    <cellStyle name="Total 19 2 11" xfId="11295" xr:uid="{685B5810-947D-426A-8560-536ACB4C319A}"/>
    <cellStyle name="Total 19 2 12" xfId="11422" xr:uid="{7339ADAD-ABCD-42C0-BBEE-8EEF5C9222E5}"/>
    <cellStyle name="Total 19 2 2" xfId="6920" xr:uid="{96845871-3500-4B93-8BEB-839500B1E7A3}"/>
    <cellStyle name="Total 19 2 2 10" xfId="11124" xr:uid="{2215E7DA-1F35-4105-8DFD-8F725222AFD2}"/>
    <cellStyle name="Total 19 2 2 11" xfId="12353" xr:uid="{68961B93-23B6-4D35-87B2-394A5708E514}"/>
    <cellStyle name="Total 19 2 2 2" xfId="7720" xr:uid="{B20FD149-00C9-48B3-B8C8-D98C0837594A}"/>
    <cellStyle name="Total 19 2 2 2 10" xfId="18107" xr:uid="{B491AF28-D6BE-4088-A6ED-79F9DC590C3E}"/>
    <cellStyle name="Total 19 2 2 2 2" xfId="9360" xr:uid="{85256FD4-4DB0-440C-85C6-277A632087F6}"/>
    <cellStyle name="Total 19 2 2 2 2 2" xfId="13781" xr:uid="{CA4F3C29-5A71-44A2-B7CE-28D58A85CB3D}"/>
    <cellStyle name="Total 19 2 2 2 2 3" xfId="14743" xr:uid="{873EDAAB-3789-4F7D-9284-85F4BA47A78B}"/>
    <cellStyle name="Total 19 2 2 2 2 4" xfId="15695" xr:uid="{A5B57296-6211-40E6-AA0B-AC943263D661}"/>
    <cellStyle name="Total 19 2 2 2 2 5" xfId="16573" xr:uid="{28E80D09-650B-4D7E-965C-5EED73AFBBE2}"/>
    <cellStyle name="Total 19 2 2 2 2 6" xfId="17438" xr:uid="{C1DD6ABC-A393-458B-9A14-F256A31408B3}"/>
    <cellStyle name="Total 19 2 2 2 2 7" xfId="18214" xr:uid="{C4B484D6-297A-4040-8676-015FCD31DF44}"/>
    <cellStyle name="Total 19 2 2 2 2 8" xfId="18971" xr:uid="{15626915-3438-4AB4-9DC4-C5E6D15AAFEF}"/>
    <cellStyle name="Total 19 2 2 2 3" xfId="9798" xr:uid="{C75353B5-D965-47B9-B52C-DD4C6D73315D}"/>
    <cellStyle name="Total 19 2 2 2 3 2" xfId="14202" xr:uid="{37B5B776-E438-4F1E-A0E2-76564BAD340B}"/>
    <cellStyle name="Total 19 2 2 2 3 3" xfId="15162" xr:uid="{CBD4B5ED-D3A1-4826-B345-03ACA5FDF127}"/>
    <cellStyle name="Total 19 2 2 2 3 4" xfId="16114" xr:uid="{EBD13807-E032-44F9-9657-B3009992BFC9}"/>
    <cellStyle name="Total 19 2 2 2 3 5" xfId="16988" xr:uid="{7965423D-3FB7-4602-B7FA-D9B42C4CFD0A}"/>
    <cellStyle name="Total 19 2 2 2 3 6" xfId="17853" xr:uid="{40320D5B-6090-43DC-80E5-A03A34F31FCC}"/>
    <cellStyle name="Total 19 2 2 2 3 7" xfId="18629" xr:uid="{0CAD0A7C-D5BD-4CC4-8A89-3B17DDED02F6}"/>
    <cellStyle name="Total 19 2 2 2 3 8" xfId="19386" xr:uid="{DD4C7CB3-7C38-4242-9C34-4CB35A690AA7}"/>
    <cellStyle name="Total 19 2 2 2 4" xfId="12767" xr:uid="{234B5573-A539-4C58-BFD6-76A339E2D507}"/>
    <cellStyle name="Total 19 2 2 2 5" xfId="13499" xr:uid="{3B8E40C7-9F8D-4B1A-ADEF-C72DD5D84530}"/>
    <cellStyle name="Total 19 2 2 2 6" xfId="14505" xr:uid="{7DDF40EB-2841-4A76-950A-6A1429091685}"/>
    <cellStyle name="Total 19 2 2 2 7" xfId="15463" xr:uid="{DDDDB775-B9C4-4F63-B8BD-4E9CD0D0407C}"/>
    <cellStyle name="Total 19 2 2 2 8" xfId="16389" xr:uid="{DB09F626-81E6-4624-A851-0AC84A309BF6}"/>
    <cellStyle name="Total 19 2 2 2 9" xfId="17260" xr:uid="{5077C1C7-79A3-463F-A5FA-1003574C7B69}"/>
    <cellStyle name="Total 19 2 2 3" xfId="8560" xr:uid="{67859ABA-190F-4623-8B44-F1EAF8AAB79E}"/>
    <cellStyle name="Total 19 2 2 3 2" xfId="13300" xr:uid="{F8442E00-BF69-447E-96D8-2F42E903AC66}"/>
    <cellStyle name="Total 19 2 2 3 3" xfId="14320" xr:uid="{9D9182D8-D7D0-4583-82E2-30090362D38A}"/>
    <cellStyle name="Total 19 2 2 3 4" xfId="15280" xr:uid="{BF44E894-6F1A-4C77-ABA1-BDF11ABC0F9E}"/>
    <cellStyle name="Total 19 2 2 3 5" xfId="16229" xr:uid="{E1436B46-7E69-4601-AECF-D8D6498FB5E3}"/>
    <cellStyle name="Total 19 2 2 3 6" xfId="17102" xr:uid="{E9CA8BB0-4BE4-40C2-AE80-3F51B3253B2F}"/>
    <cellStyle name="Total 19 2 2 3 7" xfId="17967" xr:uid="{B974FE7B-BA22-40F8-A7DF-1D0EC825369D}"/>
    <cellStyle name="Total 19 2 2 3 8" xfId="18743" xr:uid="{D6E1328B-318F-497F-A637-306C7F17A2E5}"/>
    <cellStyle name="Total 19 2 2 4" xfId="9570" xr:uid="{70ECC65C-AF81-429A-9DB8-ECD1AA9119BF}"/>
    <cellStyle name="Total 19 2 2 4 2" xfId="13974" xr:uid="{8106E835-BF50-474F-BE3A-669CD7B8E16B}"/>
    <cellStyle name="Total 19 2 2 4 3" xfId="14934" xr:uid="{36C84659-1D00-4CB8-A73D-73F656AAEC36}"/>
    <cellStyle name="Total 19 2 2 4 4" xfId="15886" xr:uid="{43D619AA-8C85-4C1F-B061-9EB0450E3761}"/>
    <cellStyle name="Total 19 2 2 4 5" xfId="16760" xr:uid="{D234894A-40F2-44BE-A9D8-E6007C4AAE9F}"/>
    <cellStyle name="Total 19 2 2 4 6" xfId="17625" xr:uid="{84CEA0AC-D969-465D-8561-CBB6097E0FD7}"/>
    <cellStyle name="Total 19 2 2 4 7" xfId="18401" xr:uid="{A0C9C5C7-90D2-4AD8-AF33-A98B83864AC5}"/>
    <cellStyle name="Total 19 2 2 4 8" xfId="19158" xr:uid="{2DB8A41B-EB60-45FF-BCB0-6CE8C0BAD000}"/>
    <cellStyle name="Total 19 2 2 5" xfId="12271" xr:uid="{DB913721-57E7-4E1A-9636-63F7204A64DC}"/>
    <cellStyle name="Total 19 2 2 6" xfId="10592" xr:uid="{2AE5A4D2-6E9D-49B4-AC59-70471AE2B1F4}"/>
    <cellStyle name="Total 19 2 2 7" xfId="12087" xr:uid="{012152C9-FFD3-4F2A-B068-AA11BCDDEE9C}"/>
    <cellStyle name="Total 19 2 2 8" xfId="10761" xr:uid="{2D09A81A-D502-4EFD-9CF3-8A3A0B2BE37A}"/>
    <cellStyle name="Total 19 2 2 9" xfId="11651" xr:uid="{5A2B28AB-35F1-49D4-A1CA-33F0DEC88B55}"/>
    <cellStyle name="Total 19 2 3" xfId="7184" xr:uid="{9AFB1617-437F-408B-B649-80AE806091FA}"/>
    <cellStyle name="Total 19 2 3 10" xfId="15538" xr:uid="{D5C465EB-F731-4AEE-A987-E0E663228D66}"/>
    <cellStyle name="Total 19 2 3 2" xfId="8824" xr:uid="{B8D7F89E-0CA6-4820-A46A-066E635A01A6}"/>
    <cellStyle name="Total 19 2 3 2 2" xfId="13483" xr:uid="{EF25EEBB-C612-4A18-A806-CEF1BC19234F}"/>
    <cellStyle name="Total 19 2 3 2 3" xfId="14489" xr:uid="{9F27CB26-4CCB-4768-AA83-AE5799117D87}"/>
    <cellStyle name="Total 19 2 3 2 4" xfId="15447" xr:uid="{0678F9FD-DB21-40AB-ACD4-2D5DEBBCA211}"/>
    <cellStyle name="Total 19 2 3 2 5" xfId="16373" xr:uid="{65DF548F-CC54-4E6F-879E-4C876A8A488B}"/>
    <cellStyle name="Total 19 2 3 2 6" xfId="17244" xr:uid="{3CAFF51C-2FE3-4354-AEC1-84F2BAB377D8}"/>
    <cellStyle name="Total 19 2 3 2 7" xfId="18091" xr:uid="{7C5195D0-05C6-4D2B-96C1-0DF69BAB588E}"/>
    <cellStyle name="Total 19 2 3 2 8" xfId="18858" xr:uid="{E2AF534A-8287-40C6-804B-96E6CA330319}"/>
    <cellStyle name="Total 19 2 3 3" xfId="9685" xr:uid="{E189565B-2FDE-4A6C-8DC2-1D2B44AFF183}"/>
    <cellStyle name="Total 19 2 3 3 2" xfId="14089" xr:uid="{8BCB1C4B-F6D2-4CBC-BEF4-74B207274162}"/>
    <cellStyle name="Total 19 2 3 3 3" xfId="15049" xr:uid="{6547CB37-47B3-4CEB-85CD-CBC275CC39A2}"/>
    <cellStyle name="Total 19 2 3 3 4" xfId="16001" xr:uid="{94C7DC9A-6D03-496C-A72F-5CFBC7238555}"/>
    <cellStyle name="Total 19 2 3 3 5" xfId="16875" xr:uid="{6816F5B3-B12F-4A14-A777-AA837C99E9DA}"/>
    <cellStyle name="Total 19 2 3 3 6" xfId="17740" xr:uid="{7D8DB269-3894-4EE9-AC1E-4C1C2843C6FB}"/>
    <cellStyle name="Total 19 2 3 3 7" xfId="18516" xr:uid="{06815CE2-E181-4BA2-A41E-73779C46DCE2}"/>
    <cellStyle name="Total 19 2 3 3 8" xfId="19273" xr:uid="{D6309D9A-06A3-4A93-A991-C770508C3A6B}"/>
    <cellStyle name="Total 19 2 3 4" xfId="12454" xr:uid="{4EB5061E-E938-4441-9873-511911EE2819}"/>
    <cellStyle name="Total 19 2 3 5" xfId="10423" xr:uid="{BC0AE9FE-0723-428F-A41E-8AE9FCDCE220}"/>
    <cellStyle name="Total 19 2 3 6" xfId="12113" xr:uid="{EC741C7D-E964-493E-B2AD-472E57862973}"/>
    <cellStyle name="Total 19 2 3 7" xfId="10737" xr:uid="{D524215B-5D89-49CC-B4C4-8C814AB11C51}"/>
    <cellStyle name="Total 19 2 3 8" xfId="13604" xr:uid="{21C55BEC-D676-489C-9A9E-A83ECCB7993E}"/>
    <cellStyle name="Total 19 2 3 9" xfId="14585" xr:uid="{5317DB28-7F0E-46E4-A6F7-40F741994137}"/>
    <cellStyle name="Total 19 2 4" xfId="8026" xr:uid="{738D9925-7555-49DC-BF48-90A13D94188C}"/>
    <cellStyle name="Total 19 2 4 2" xfId="12994" xr:uid="{2A956AB5-B47B-4152-860C-469223A3C61E}"/>
    <cellStyle name="Total 19 2 4 3" xfId="9996" xr:uid="{F3FAA5CA-95ED-439F-8CE2-2376833F3758}"/>
    <cellStyle name="Total 19 2 4 4" xfId="12791" xr:uid="{5A37BD5E-6BA7-455B-80F1-E0CC25D99D90}"/>
    <cellStyle name="Total 19 2 4 5" xfId="10177" xr:uid="{DE2AE8A6-2CE0-49DA-9CC4-8F1A75AD14DF}"/>
    <cellStyle name="Total 19 2 4 6" xfId="11780" xr:uid="{30BBDE59-049A-430F-9B3C-90BB7A24CC11}"/>
    <cellStyle name="Total 19 2 4 7" xfId="11022" xr:uid="{C72E5149-5E16-4337-95E9-381A1073AC49}"/>
    <cellStyle name="Total 19 2 4 8" xfId="13592" xr:uid="{13EC690F-BAA5-468D-9153-0167F0578813}"/>
    <cellStyle name="Total 19 2 5" xfId="9457" xr:uid="{2FE389AB-E50E-41E8-B4C0-906DD74496F3}"/>
    <cellStyle name="Total 19 2 5 2" xfId="13861" xr:uid="{373ECBBA-D021-45E8-9A23-25444318A747}"/>
    <cellStyle name="Total 19 2 5 3" xfId="14821" xr:uid="{F8C88D3C-B410-4E91-8251-2249CC8F6451}"/>
    <cellStyle name="Total 19 2 5 4" xfId="15773" xr:uid="{CD227057-A8C1-4A1E-9F5E-7028F6E2BF03}"/>
    <cellStyle name="Total 19 2 5 5" xfId="16647" xr:uid="{55C2F7DD-E59B-4D7F-AE7B-434EB3D7A0E2}"/>
    <cellStyle name="Total 19 2 5 6" xfId="17512" xr:uid="{D232BA6E-BA58-49E4-8A79-25ADED1A76AF}"/>
    <cellStyle name="Total 19 2 5 7" xfId="18288" xr:uid="{08D7E321-49E8-4BC2-973C-036F569769F9}"/>
    <cellStyle name="Total 19 2 5 8" xfId="19045" xr:uid="{925DC4B9-A430-4B6C-8DE7-34135A28332F}"/>
    <cellStyle name="Total 19 2 6" xfId="11920" xr:uid="{6A8195AA-B2C7-4288-9BE2-5993E8FF6C77}"/>
    <cellStyle name="Total 19 2 7" xfId="10895" xr:uid="{ABF58017-09E9-4634-BDE3-530B4A3D1A5B}"/>
    <cellStyle name="Total 19 2 8" xfId="11531" xr:uid="{4841C1A5-E753-4388-9FAF-9AF9C859AF52}"/>
    <cellStyle name="Total 19 2 9" xfId="11206" xr:uid="{95215785-80B7-4981-8012-9DC854C410DE}"/>
    <cellStyle name="Total 19 3" xfId="6919" xr:uid="{46461B57-709C-4C14-BFA0-427CF449C910}"/>
    <cellStyle name="Total 19 3 10" xfId="11277" xr:uid="{91C1060D-AE20-4888-B47D-7B5859E20A3B}"/>
    <cellStyle name="Total 19 3 11" xfId="12524" xr:uid="{7881B090-8437-41E2-9195-22A0606DA5A5}"/>
    <cellStyle name="Total 19 3 2" xfId="7721" xr:uid="{E57A7F33-43F1-4E07-9409-9E14EE93E46F}"/>
    <cellStyle name="Total 19 3 2 10" xfId="10783" xr:uid="{3C4D9713-29D9-41D3-B768-1AC76CB022F6}"/>
    <cellStyle name="Total 19 3 2 2" xfId="9361" xr:uid="{4B3D4E18-52C3-4C86-943E-9CFB6EB64567}"/>
    <cellStyle name="Total 19 3 2 2 2" xfId="13782" xr:uid="{F18FD5AC-C7CB-4B25-AC92-B87797D8D071}"/>
    <cellStyle name="Total 19 3 2 2 3" xfId="14744" xr:uid="{48F4E018-501D-4E75-BCB6-A5BEBA66224D}"/>
    <cellStyle name="Total 19 3 2 2 4" xfId="15696" xr:uid="{D0459101-222E-4A4B-9C5E-2ADE95F2DCD9}"/>
    <cellStyle name="Total 19 3 2 2 5" xfId="16574" xr:uid="{DF0F81B4-7E85-41C8-B750-93391C9A2061}"/>
    <cellStyle name="Total 19 3 2 2 6" xfId="17439" xr:uid="{0522E2C3-5149-42F9-888E-1DB11DDF0AA6}"/>
    <cellStyle name="Total 19 3 2 2 7" xfId="18215" xr:uid="{C9542727-2910-4179-AAB5-CA978D6D1BC4}"/>
    <cellStyle name="Total 19 3 2 2 8" xfId="18972" xr:uid="{58E6DCF2-9754-444F-BDA0-48F03A065887}"/>
    <cellStyle name="Total 19 3 2 3" xfId="9799" xr:uid="{4C957D16-0DE7-41A3-9757-20DA401787CF}"/>
    <cellStyle name="Total 19 3 2 3 2" xfId="14203" xr:uid="{CB7AE686-F59F-4C80-BDAC-7812B674A649}"/>
    <cellStyle name="Total 19 3 2 3 3" xfId="15163" xr:uid="{97F6ED13-275C-42EC-A17B-F8EF27B6B185}"/>
    <cellStyle name="Total 19 3 2 3 4" xfId="16115" xr:uid="{FF1FC480-D161-4937-9813-A599AFDEB284}"/>
    <cellStyle name="Total 19 3 2 3 5" xfId="16989" xr:uid="{89D7D856-01AF-4978-93D0-68AEBA49C47F}"/>
    <cellStyle name="Total 19 3 2 3 6" xfId="17854" xr:uid="{471EBD7F-CC77-43DA-9F38-1AE311C376E8}"/>
    <cellStyle name="Total 19 3 2 3 7" xfId="18630" xr:uid="{7CA30C50-A312-41C8-8232-3F38281E2129}"/>
    <cellStyle name="Total 19 3 2 3 8" xfId="19387" xr:uid="{6980BA0C-61D3-4271-A9A8-30B19348945C}"/>
    <cellStyle name="Total 19 3 2 4" xfId="12768" xr:uid="{99E80EF9-86E7-4FD1-A539-63633CCEC4EA}"/>
    <cellStyle name="Total 19 3 2 5" xfId="12470" xr:uid="{3A55638E-D255-4E19-9536-A8919073F2D2}"/>
    <cellStyle name="Total 19 3 2 6" xfId="10407" xr:uid="{1A24FE1A-567B-40C5-9EBC-957C5823B822}"/>
    <cellStyle name="Total 19 3 2 7" xfId="11725" xr:uid="{AEE14912-F587-4FD5-96D9-E2FFC07E61ED}"/>
    <cellStyle name="Total 19 3 2 8" xfId="11059" xr:uid="{8E98B935-257C-4EAC-A2D4-AD1E71A3291F}"/>
    <cellStyle name="Total 19 3 2 9" xfId="12058" xr:uid="{42929499-3F5E-44B0-858E-052E59F643C0}"/>
    <cellStyle name="Total 19 3 3" xfId="8559" xr:uid="{7EF82404-205C-453D-9D4E-FCF47A71DDB3}"/>
    <cellStyle name="Total 19 3 3 2" xfId="13299" xr:uid="{DBDB9B36-2F2B-4F49-A4FF-D1A2C3651EE6}"/>
    <cellStyle name="Total 19 3 3 3" xfId="14319" xr:uid="{F8C15D87-E284-4236-BC1E-017B9326F227}"/>
    <cellStyle name="Total 19 3 3 4" xfId="15279" xr:uid="{DFCAF1CA-24B8-447B-8593-A83612D8FC16}"/>
    <cellStyle name="Total 19 3 3 5" xfId="16228" xr:uid="{7C88C7DC-E7DE-4613-B6DB-8DE43DFC4922}"/>
    <cellStyle name="Total 19 3 3 6" xfId="17101" xr:uid="{07DB4946-3E76-41D0-BDCF-1C71575F25D2}"/>
    <cellStyle name="Total 19 3 3 7" xfId="17966" xr:uid="{F04CED4D-7769-4F15-8CBB-5616D2FA56EA}"/>
    <cellStyle name="Total 19 3 3 8" xfId="18742" xr:uid="{6D95846F-A592-4197-983A-814F8A430189}"/>
    <cellStyle name="Total 19 3 4" xfId="9569" xr:uid="{B723BA88-4459-45CB-8AF2-677820167B1A}"/>
    <cellStyle name="Total 19 3 4 2" xfId="13973" xr:uid="{537DBB49-FFCC-43FB-8228-E309D16EFBE7}"/>
    <cellStyle name="Total 19 3 4 3" xfId="14933" xr:uid="{FDB4FCF7-DD84-42E2-B538-5E314088A3A0}"/>
    <cellStyle name="Total 19 3 4 4" xfId="15885" xr:uid="{CCCB730E-F022-4149-8F8E-AC201D2F42D1}"/>
    <cellStyle name="Total 19 3 4 5" xfId="16759" xr:uid="{BF767D73-2C9F-4FA4-B185-4629631866F4}"/>
    <cellStyle name="Total 19 3 4 6" xfId="17624" xr:uid="{30A73A65-3C8C-43DB-A452-449F13D2E8FC}"/>
    <cellStyle name="Total 19 3 4 7" xfId="18400" xr:uid="{37951810-02BF-4A70-A150-8BDAFE2ACEBB}"/>
    <cellStyle name="Total 19 3 4 8" xfId="19157" xr:uid="{CE92B982-1594-424D-B7F6-28005E8D182B}"/>
    <cellStyle name="Total 19 3 5" xfId="12270" xr:uid="{0715B181-1F4D-4D7A-99F6-D52DEE34E77C}"/>
    <cellStyle name="Total 19 3 6" xfId="10593" xr:uid="{5531C8F4-81B6-437A-B01D-11AB9F33E68F}"/>
    <cellStyle name="Total 19 3 7" xfId="11686" xr:uid="{EF1FB99B-4602-40DD-80AA-2E11A4EF3605}"/>
    <cellStyle name="Total 19 3 8" xfId="11093" xr:uid="{81D1F567-092A-4BAE-9EDB-F8F2EC426A06}"/>
    <cellStyle name="Total 19 3 9" xfId="11449" xr:uid="{DDB4340E-8D5B-4BDB-A76A-F1201950DD26}"/>
    <cellStyle name="Total 19 4" xfId="7183" xr:uid="{AF49C353-EF1A-42B8-9B4C-32D351BE3D24}"/>
    <cellStyle name="Total 19 4 10" xfId="11502" xr:uid="{C9C1ACF0-060B-48EF-B234-EBD94656F69A}"/>
    <cellStyle name="Total 19 4 2" xfId="8823" xr:uid="{D34584D5-CAEE-4B38-89BA-310F6718C60D}"/>
    <cellStyle name="Total 19 4 2 2" xfId="13482" xr:uid="{BFB96ADC-9C42-4230-8148-FB36A5DE0D5B}"/>
    <cellStyle name="Total 19 4 2 3" xfId="14488" xr:uid="{7F532AAE-E56B-46DF-82A0-7A0F2B4207BE}"/>
    <cellStyle name="Total 19 4 2 4" xfId="15446" xr:uid="{582D5FF9-C895-4525-B656-5AD08CCBBDAE}"/>
    <cellStyle name="Total 19 4 2 5" xfId="16372" xr:uid="{6E0DECE3-FF88-4CB0-ABAD-5D0A97B640B3}"/>
    <cellStyle name="Total 19 4 2 6" xfId="17243" xr:uid="{2E82ED37-EB71-47B7-8891-C79F3BD17164}"/>
    <cellStyle name="Total 19 4 2 7" xfId="18090" xr:uid="{99B0C9A5-0A24-45F9-BFFF-59ADF53F21A3}"/>
    <cellStyle name="Total 19 4 2 8" xfId="18857" xr:uid="{6005AC82-84B8-4E2B-958A-06E923415028}"/>
    <cellStyle name="Total 19 4 3" xfId="9684" xr:uid="{EA529AF1-2EBC-471A-A3DF-96E7DD758E11}"/>
    <cellStyle name="Total 19 4 3 2" xfId="14088" xr:uid="{189DE4CB-8973-4FDF-A0FC-A5219E433B35}"/>
    <cellStyle name="Total 19 4 3 3" xfId="15048" xr:uid="{6976F691-5693-4E4B-83BF-718A49A787E7}"/>
    <cellStyle name="Total 19 4 3 4" xfId="16000" xr:uid="{71213882-59DB-4503-9B2F-63F6734D6DF6}"/>
    <cellStyle name="Total 19 4 3 5" xfId="16874" xr:uid="{51AA15EC-2EFD-4B70-8EA7-BC8045AD40B4}"/>
    <cellStyle name="Total 19 4 3 6" xfId="17739" xr:uid="{22026E42-42AB-4C99-B5CC-B38531E809EA}"/>
    <cellStyle name="Total 19 4 3 7" xfId="18515" xr:uid="{EC1F4756-003E-434D-B55C-10833116565B}"/>
    <cellStyle name="Total 19 4 3 8" xfId="19272" xr:uid="{2317555A-1ABA-486B-9AB1-B831CEF16DC6}"/>
    <cellStyle name="Total 19 4 4" xfId="12453" xr:uid="{28018E4C-E748-4FCC-9346-75D947853232}"/>
    <cellStyle name="Total 19 4 5" xfId="10424" xr:uid="{98AEF848-F195-41EF-B1EF-75E2DE90EFA0}"/>
    <cellStyle name="Total 19 4 6" xfId="13143" xr:uid="{082795DC-1B52-4DEF-BCFC-65EF39CDCB30}"/>
    <cellStyle name="Total 19 4 7" xfId="9885" xr:uid="{4A76F91A-09EB-43C4-80D6-45EACD2A25D9}"/>
    <cellStyle name="Total 19 4 8" xfId="11883" xr:uid="{3EC454FE-EE0E-4F9E-B364-B4B3DFABDDA5}"/>
    <cellStyle name="Total 19 4 9" xfId="10928" xr:uid="{16448094-DDA5-4C6A-8A03-71DFDC3CA8FA}"/>
    <cellStyle name="Total 19 5" xfId="8025" xr:uid="{64C472D9-2092-4A42-9592-D12E4E9849C7}"/>
    <cellStyle name="Total 19 5 2" xfId="12993" xr:uid="{C408A3AF-7554-49B6-B846-DD80117AD229}"/>
    <cellStyle name="Total 19 5 3" xfId="9997" xr:uid="{904ABD6F-1829-4453-93CA-C7109C999676}"/>
    <cellStyle name="Total 19 5 4" xfId="13423" xr:uid="{D47AD7DC-9979-467E-B9AD-6686A7F0C95A}"/>
    <cellStyle name="Total 19 5 5" xfId="14430" xr:uid="{660F7660-FC8A-4B8E-A325-836B241FB58A}"/>
    <cellStyle name="Total 19 5 6" xfId="15388" xr:uid="{E5C21050-0E61-4752-AABA-8C07C19FF442}"/>
    <cellStyle name="Total 19 5 7" xfId="16315" xr:uid="{81CD0270-4F29-4B16-B7EA-8171A794027B}"/>
    <cellStyle name="Total 19 5 8" xfId="17186" xr:uid="{B97600B2-8F1B-440F-B31B-0501641D9C78}"/>
    <cellStyle name="Total 19 6" xfId="9456" xr:uid="{C5E6F95A-EE65-4645-8AD3-B4708117C16B}"/>
    <cellStyle name="Total 19 6 2" xfId="13860" xr:uid="{5ECBCF05-F8EE-473E-A160-97E056F9A02C}"/>
    <cellStyle name="Total 19 6 3" xfId="14820" xr:uid="{F65143C4-C13B-4E03-9580-91803ECD5D7D}"/>
    <cellStyle name="Total 19 6 4" xfId="15772" xr:uid="{34DED218-C50C-456B-B158-1963E2DCFE1D}"/>
    <cellStyle name="Total 19 6 5" xfId="16646" xr:uid="{A8AD13DC-A190-4A99-BDB2-CA743F2D5E44}"/>
    <cellStyle name="Total 19 6 6" xfId="17511" xr:uid="{8ED2099E-1425-4207-8DAD-CE7FFB3CDD3B}"/>
    <cellStyle name="Total 19 6 7" xfId="18287" xr:uid="{409149A0-8F0C-48BF-85A0-BE1222E7619F}"/>
    <cellStyle name="Total 19 6 8" xfId="19044" xr:uid="{987A4C3D-7C8F-4B7B-8097-229E1BB5B5C2}"/>
    <cellStyle name="Total 19 7" xfId="11919" xr:uid="{04080410-BD36-4AC9-B9BD-CC4C134BF314}"/>
    <cellStyle name="Total 19 8" xfId="10896" xr:uid="{048D15A6-8DEA-442A-B7F1-0FFF1B892FC3}"/>
    <cellStyle name="Total 19 9" xfId="11530" xr:uid="{18BF0413-22AC-4538-A674-1A8D275BCF95}"/>
    <cellStyle name="Total 2" xfId="6297" xr:uid="{408CAA71-73D7-4B07-A830-6A86F107BFE8}"/>
    <cellStyle name="Total 2 10" xfId="11205" xr:uid="{3C556F17-0957-4677-9780-D880E060F9A9}"/>
    <cellStyle name="Total 2 11" xfId="9822" xr:uid="{15897411-31E2-489B-954D-A0FD8F2E2257}"/>
    <cellStyle name="Total 2 12" xfId="11943" xr:uid="{E0D3F717-E2A8-46FD-9242-72BA092AADA5}"/>
    <cellStyle name="Total 2 13" xfId="10872" xr:uid="{2D6972B1-DF8F-4E04-AF8B-2611E6C838E1}"/>
    <cellStyle name="Total 2 2" xfId="6298" xr:uid="{754342A4-2ACF-4C67-885F-8822F1A87BDA}"/>
    <cellStyle name="Total 2 3" xfId="6921" xr:uid="{07493451-1184-47DF-88C6-9EAD3BDABF29}"/>
    <cellStyle name="Total 2 3 10" xfId="11034" xr:uid="{208DE169-20AB-4D8E-AA58-9EF4C3F5912D}"/>
    <cellStyle name="Total 2 3 11" xfId="12564" xr:uid="{7AA235BE-79EF-45B4-B273-A32AECD0511B}"/>
    <cellStyle name="Total 2 3 2" xfId="7722" xr:uid="{08E14BA4-7655-44AB-B29C-5301DC39FD83}"/>
    <cellStyle name="Total 2 3 2 10" xfId="10788" xr:uid="{5C058F9C-DB33-40FB-B6AE-3CFD7E424867}"/>
    <cellStyle name="Total 2 3 2 2" xfId="9362" xr:uid="{1768ADA1-B433-4D16-B02D-60F2A8EDC4AA}"/>
    <cellStyle name="Total 2 3 2 2 2" xfId="13783" xr:uid="{637FBB01-5AE5-44DB-92D9-943BC8A1F0A6}"/>
    <cellStyle name="Total 2 3 2 2 3" xfId="14745" xr:uid="{7C5A30E3-BF0F-4DE5-986F-38BB639154F2}"/>
    <cellStyle name="Total 2 3 2 2 4" xfId="15697" xr:uid="{647EA2BA-D829-4EFF-BD61-27B2E67615BC}"/>
    <cellStyle name="Total 2 3 2 2 5" xfId="16575" xr:uid="{41CA5038-59A3-49CD-A063-B149FC568A57}"/>
    <cellStyle name="Total 2 3 2 2 6" xfId="17440" xr:uid="{66F7BDE7-1C93-41BD-85CA-651C2D34387A}"/>
    <cellStyle name="Total 2 3 2 2 7" xfId="18216" xr:uid="{462F64D4-B51E-4E35-BDD5-BDD2A99FC7E3}"/>
    <cellStyle name="Total 2 3 2 2 8" xfId="18973" xr:uid="{15DADB04-AEFC-49CC-A009-EDF1B32385B3}"/>
    <cellStyle name="Total 2 3 2 3" xfId="9800" xr:uid="{4095F112-B083-4614-A6F3-D83A1A1CF119}"/>
    <cellStyle name="Total 2 3 2 3 2" xfId="14204" xr:uid="{ADE33EC8-DF9C-4AA1-8A37-958E45D5411D}"/>
    <cellStyle name="Total 2 3 2 3 3" xfId="15164" xr:uid="{F0A4416C-7D8B-4EB3-9EC0-9A5FEA43040D}"/>
    <cellStyle name="Total 2 3 2 3 4" xfId="16116" xr:uid="{C15707D8-CD15-4E98-9091-73FC57B69CAB}"/>
    <cellStyle name="Total 2 3 2 3 5" xfId="16990" xr:uid="{A2405533-7D01-476A-BC20-70749194BCC1}"/>
    <cellStyle name="Total 2 3 2 3 6" xfId="17855" xr:uid="{D83A7BC7-B4AF-4E6C-B12D-87FFB9289280}"/>
    <cellStyle name="Total 2 3 2 3 7" xfId="18631" xr:uid="{0CCDD7C8-8F36-4F82-8E0E-0AF1742B25F1}"/>
    <cellStyle name="Total 2 3 2 3 8" xfId="19388" xr:uid="{3FD371E3-F9BF-4FE1-95D4-57E046351829}"/>
    <cellStyle name="Total 2 3 2 4" xfId="12769" xr:uid="{BFD41C99-BB7C-49DB-8731-EECD90E5634F}"/>
    <cellStyle name="Total 2 3 2 5" xfId="12019" xr:uid="{CFE7ECAB-E5D5-4670-95F4-C21F0605254D}"/>
    <cellStyle name="Total 2 3 2 6" xfId="10812" xr:uid="{DD71CA22-8925-4132-9F81-1DF024B8AE62}"/>
    <cellStyle name="Total 2 3 2 7" xfId="11606" xr:uid="{85CF704A-095C-4E05-BDC6-276588FDC412}"/>
    <cellStyle name="Total 2 3 2 8" xfId="11151" xr:uid="{1D490081-8478-47B5-BEC3-A5D50B267CC4}"/>
    <cellStyle name="Total 2 3 2 9" xfId="12047" xr:uid="{8FA7BA25-CC42-463B-BD3B-74CBB68AF70C}"/>
    <cellStyle name="Total 2 3 3" xfId="8561" xr:uid="{9EAAC5FE-E8A2-4089-B262-F3AB5DF6D241}"/>
    <cellStyle name="Total 2 3 3 2" xfId="13301" xr:uid="{9A355B4D-ABFB-4343-A271-2E2484F3D4DB}"/>
    <cellStyle name="Total 2 3 3 3" xfId="14321" xr:uid="{AED4B5B3-F747-4B81-98A1-D11FB7A85AF1}"/>
    <cellStyle name="Total 2 3 3 4" xfId="15281" xr:uid="{6A9ED8E1-B3B0-4F95-8D80-FF4A76B71CF0}"/>
    <cellStyle name="Total 2 3 3 5" xfId="16230" xr:uid="{2D202021-D790-4FFE-BF08-075502A4582C}"/>
    <cellStyle name="Total 2 3 3 6" xfId="17103" xr:uid="{E6EC7ED0-4EC5-42FD-9CDF-4CD05B028BF9}"/>
    <cellStyle name="Total 2 3 3 7" xfId="17968" xr:uid="{345C907A-48F3-47B3-AA78-2809896E3BC2}"/>
    <cellStyle name="Total 2 3 3 8" xfId="18744" xr:uid="{0F05FC80-0AFB-45D4-A549-52CE0A3098F7}"/>
    <cellStyle name="Total 2 3 4" xfId="9571" xr:uid="{7A90F5D8-5108-4177-9010-9C1B9C1F5768}"/>
    <cellStyle name="Total 2 3 4 2" xfId="13975" xr:uid="{2EAE3D33-20D2-439A-9AB2-8CB169DBDB51}"/>
    <cellStyle name="Total 2 3 4 3" xfId="14935" xr:uid="{D1304A61-750B-416D-A51C-1B28FC75985F}"/>
    <cellStyle name="Total 2 3 4 4" xfId="15887" xr:uid="{36A6424F-A8AA-4236-9A66-4F5F62D413F4}"/>
    <cellStyle name="Total 2 3 4 5" xfId="16761" xr:uid="{3E83754E-014B-4313-8010-15DE83E61D92}"/>
    <cellStyle name="Total 2 3 4 6" xfId="17626" xr:uid="{24658DD6-CBF5-4A07-A929-7D6FFC444724}"/>
    <cellStyle name="Total 2 3 4 7" xfId="18402" xr:uid="{9E2F684F-CCDC-44CC-9CF9-6BAADFB24B5B}"/>
    <cellStyle name="Total 2 3 4 8" xfId="19159" xr:uid="{223CB7B5-072F-4A98-90C4-3157D66D7499}"/>
    <cellStyle name="Total 2 3 5" xfId="12272" xr:uid="{B8A2ABEF-03BD-4063-9477-AA49B4A5D4BD}"/>
    <cellStyle name="Total 2 3 6" xfId="10591" xr:uid="{FDF1C887-F3F4-451B-BBC6-E36F5F1998A7}"/>
    <cellStyle name="Total 2 3 7" xfId="12603" xr:uid="{A84FBB12-9E00-4161-A35F-D88CA61FC87A}"/>
    <cellStyle name="Total 2 3 8" xfId="10299" xr:uid="{DF318254-1037-4902-BB59-5F8D33327D0F}"/>
    <cellStyle name="Total 2 3 9" xfId="11761" xr:uid="{2139541D-C879-4A1E-AD0C-8729339FAF0F}"/>
    <cellStyle name="Total 2 4" xfId="7185" xr:uid="{A1291539-0021-4E9F-A92F-5AAC447BA25E}"/>
    <cellStyle name="Total 2 4 10" xfId="12170" xr:uid="{F697596B-B42A-4AE6-B955-D039E946B90F}"/>
    <cellStyle name="Total 2 4 2" xfId="8825" xr:uid="{FDC34328-282C-4B09-8D21-04936216D7E8}"/>
    <cellStyle name="Total 2 4 2 2" xfId="13484" xr:uid="{FAB52F33-118D-4C47-A2D6-AEDB883E04F2}"/>
    <cellStyle name="Total 2 4 2 3" xfId="14490" xr:uid="{CF18343E-0C9F-4CA4-8310-B6DA1AD2AC36}"/>
    <cellStyle name="Total 2 4 2 4" xfId="15448" xr:uid="{37D927B3-EF9C-4E4A-A4E6-7765A66F7862}"/>
    <cellStyle name="Total 2 4 2 5" xfId="16374" xr:uid="{1765EEF8-1DB1-4CE8-A36E-B64577E5C312}"/>
    <cellStyle name="Total 2 4 2 6" xfId="17245" xr:uid="{D0769BA7-94FF-4A6A-9AA6-BF2D7932885A}"/>
    <cellStyle name="Total 2 4 2 7" xfId="18092" xr:uid="{DE509A92-A793-4A01-A882-C3F9121BEF8A}"/>
    <cellStyle name="Total 2 4 2 8" xfId="18859" xr:uid="{4821E696-18AF-4262-B5EB-07CE1EB7427D}"/>
    <cellStyle name="Total 2 4 3" xfId="9686" xr:uid="{B3AC406A-7A3E-41FE-B549-E340A4B45488}"/>
    <cellStyle name="Total 2 4 3 2" xfId="14090" xr:uid="{E2A43E56-E299-4B20-A07D-EFA76FB779E5}"/>
    <cellStyle name="Total 2 4 3 3" xfId="15050" xr:uid="{4B3E2007-D41D-4518-86BF-430832375FD9}"/>
    <cellStyle name="Total 2 4 3 4" xfId="16002" xr:uid="{DD1951F1-4218-4B64-81E5-8FE2583A4A9D}"/>
    <cellStyle name="Total 2 4 3 5" xfId="16876" xr:uid="{54D4D74F-3606-468C-A8C3-88D836D0D0C9}"/>
    <cellStyle name="Total 2 4 3 6" xfId="17741" xr:uid="{552A483C-052D-4BD5-95FF-3ACAFF3454A2}"/>
    <cellStyle name="Total 2 4 3 7" xfId="18517" xr:uid="{E5FAA093-47D6-46CC-A5EB-7F7D8872C00E}"/>
    <cellStyle name="Total 2 4 3 8" xfId="19274" xr:uid="{DCE228F8-10E0-4BD2-8484-D2874EDF05B4}"/>
    <cellStyle name="Total 2 4 4" xfId="12455" xr:uid="{959A7283-7C6A-4065-AF87-D5F19611787C}"/>
    <cellStyle name="Total 2 4 5" xfId="10422" xr:uid="{F40A48FE-C1BD-418E-A8B9-6840B303E0B1}"/>
    <cellStyle name="Total 2 4 6" xfId="12633" xr:uid="{AF6BD3D1-3D3A-49EA-9F9F-FD72E0BE2EFE}"/>
    <cellStyle name="Total 2 4 7" xfId="10275" xr:uid="{46D355EC-0535-411B-91F7-B733BEA4A7C5}"/>
    <cellStyle name="Total 2 4 8" xfId="13156" xr:uid="{818C9191-E521-41E7-AE71-EEC2C6796CD0}"/>
    <cellStyle name="Total 2 4 9" xfId="9876" xr:uid="{C6F3BD68-8A1A-4247-AFFB-CF5EC056A95A}"/>
    <cellStyle name="Total 2 5" xfId="8027" xr:uid="{332255DE-1186-45AC-AE76-43D3FC7BE3C9}"/>
    <cellStyle name="Total 2 5 2" xfId="12995" xr:uid="{8A313B19-050D-49BF-B933-0F4B8AB03B50}"/>
    <cellStyle name="Total 2 5 3" xfId="9995" xr:uid="{0BEC3507-28F7-458E-B4A6-2B9A027169CD}"/>
    <cellStyle name="Total 2 5 4" xfId="11809" xr:uid="{EB4AA32C-6928-48A4-9FBF-DB3284EBF563}"/>
    <cellStyle name="Total 2 5 5" xfId="10994" xr:uid="{4EEFBCDE-BE1F-4ED2-80DD-245FC088C808}"/>
    <cellStyle name="Total 2 5 6" xfId="12571" xr:uid="{2B72509D-7B2F-470C-865A-E33916268C43}"/>
    <cellStyle name="Total 2 5 7" xfId="10326" xr:uid="{7AFE8A67-17F5-414E-B1D3-95CCCF18FB55}"/>
    <cellStyle name="Total 2 5 8" xfId="11738" xr:uid="{4E756D4E-38C1-4606-8F37-A880E0E4DAFD}"/>
    <cellStyle name="Total 2 6" xfId="9458" xr:uid="{A1EAFC4F-5149-4A03-84F7-371507F2236F}"/>
    <cellStyle name="Total 2 6 2" xfId="13862" xr:uid="{729AB042-6339-4884-B329-8E19D0D24E2F}"/>
    <cellStyle name="Total 2 6 3" xfId="14822" xr:uid="{07F3DAFA-2B50-442D-B864-2F9CA6B3F6FE}"/>
    <cellStyle name="Total 2 6 4" xfId="15774" xr:uid="{6816612A-5BBC-431B-96F1-AF6BD2BF36C5}"/>
    <cellStyle name="Total 2 6 5" xfId="16648" xr:uid="{C5CB98B4-8736-4D8B-BCE7-519C7926EA2A}"/>
    <cellStyle name="Total 2 6 6" xfId="17513" xr:uid="{92F8D102-3CCD-4D9D-B017-AC6F5DE1956D}"/>
    <cellStyle name="Total 2 6 7" xfId="18289" xr:uid="{BB6595A3-72F0-43E1-8C23-2C7BC7D2797E}"/>
    <cellStyle name="Total 2 6 8" xfId="19046" xr:uid="{E62027A4-75EC-4ED8-95B4-11B672008130}"/>
    <cellStyle name="Total 2 7" xfId="11921" xr:uid="{D456E80E-31A2-4605-BA3F-B43882BEC520}"/>
    <cellStyle name="Total 2 8" xfId="10894" xr:uid="{8DC28B6B-5593-443B-962F-76140A5D6F4B}"/>
    <cellStyle name="Total 2 9" xfId="11532" xr:uid="{C6BE3F18-71C9-4BFA-B0C4-5A9A49EBE651}"/>
    <cellStyle name="Total 3" xfId="6299" xr:uid="{DB9BB93C-8E33-4285-B4A9-2D1EE836F305}"/>
    <cellStyle name="Total 3 10" xfId="11203" xr:uid="{147E0E9C-1743-4627-B0D3-431916916528}"/>
    <cellStyle name="Total 3 11" xfId="12043" xr:uid="{B9E073B5-71D0-46B2-AEB5-779115E1640D}"/>
    <cellStyle name="Total 3 12" xfId="10791" xr:uid="{B4039205-C0D6-4857-9CEB-FFD6BDCD6048}"/>
    <cellStyle name="Total 3 13" xfId="11625" xr:uid="{56860DC6-9464-4843-BD18-28EF97D134C0}"/>
    <cellStyle name="Total 3 2" xfId="6300" xr:uid="{77765E24-3B37-4CDD-A706-FC9C99CC6555}"/>
    <cellStyle name="Total 3 2 10" xfId="11634" xr:uid="{6655B6A4-BCC6-4F0E-B274-F5934C389F76}"/>
    <cellStyle name="Total 3 2 11" xfId="11135" xr:uid="{4BBA974A-4D4D-46CB-B747-098BE6232F38}"/>
    <cellStyle name="Total 3 2 12" xfId="11435" xr:uid="{EC463E95-B147-4E2F-9B21-5F76A50EA579}"/>
    <cellStyle name="Total 3 2 2" xfId="6923" xr:uid="{B0DAC058-4EA7-4A35-B063-DAF82602F916}"/>
    <cellStyle name="Total 3 2 2 10" xfId="10574" xr:uid="{E436E503-A584-4A84-9B0C-E0F7B89B5798}"/>
    <cellStyle name="Total 3 2 2 11" xfId="11689" xr:uid="{A6116DBF-F5FC-493F-8E82-81BCB9D37009}"/>
    <cellStyle name="Total 3 2 2 2" xfId="7723" xr:uid="{B53E9EA8-2E12-4D82-80BF-594CD6E56C62}"/>
    <cellStyle name="Total 3 2 2 2 10" xfId="11425" xr:uid="{2A95E8F4-31DB-408D-9776-9EDB078BE2D0}"/>
    <cellStyle name="Total 3 2 2 2 2" xfId="9363" xr:uid="{0E03B092-005A-4C3A-BB79-9E36128762AE}"/>
    <cellStyle name="Total 3 2 2 2 2 2" xfId="13784" xr:uid="{D27A0036-E473-4BF9-9031-05C6A52FF06D}"/>
    <cellStyle name="Total 3 2 2 2 2 3" xfId="14746" xr:uid="{0AFAD5DC-562E-4202-9F21-71BCE03EA4A8}"/>
    <cellStyle name="Total 3 2 2 2 2 4" xfId="15698" xr:uid="{2AC27087-82DB-4431-8611-DEBB89315633}"/>
    <cellStyle name="Total 3 2 2 2 2 5" xfId="16576" xr:uid="{5EB6C97A-ED8C-4DD4-AFA5-B9FA95203801}"/>
    <cellStyle name="Total 3 2 2 2 2 6" xfId="17441" xr:uid="{4131EDDD-38C6-49FB-AEDC-0299D23003EF}"/>
    <cellStyle name="Total 3 2 2 2 2 7" xfId="18217" xr:uid="{EADB6142-98C7-493A-B7CD-1975C625B0AD}"/>
    <cellStyle name="Total 3 2 2 2 2 8" xfId="18974" xr:uid="{734CB95F-6922-4F23-A11C-AC7D0D4ED6A9}"/>
    <cellStyle name="Total 3 2 2 2 3" xfId="9801" xr:uid="{200AC1D7-1BF0-4666-85E4-84604B7B0D35}"/>
    <cellStyle name="Total 3 2 2 2 3 2" xfId="14205" xr:uid="{5E90C2FD-19CE-4B99-8146-F05244B23C4E}"/>
    <cellStyle name="Total 3 2 2 2 3 3" xfId="15165" xr:uid="{36630B34-FDFB-47F0-A414-D37A7B535DE2}"/>
    <cellStyle name="Total 3 2 2 2 3 4" xfId="16117" xr:uid="{FB6D7815-250C-4379-AF77-2E150842BF03}"/>
    <cellStyle name="Total 3 2 2 2 3 5" xfId="16991" xr:uid="{CB4BB0F5-486C-48F6-826F-BD7DDABB2A88}"/>
    <cellStyle name="Total 3 2 2 2 3 6" xfId="17856" xr:uid="{CFB87167-E88F-4B69-9098-07D34A515203}"/>
    <cellStyle name="Total 3 2 2 2 3 7" xfId="18632" xr:uid="{5C02C193-ACC8-4679-8FB2-D00AA3B79858}"/>
    <cellStyle name="Total 3 2 2 2 3 8" xfId="19389" xr:uid="{63D25179-5A76-43B7-8887-C23B3A20D27F}"/>
    <cellStyle name="Total 3 2 2 2 4" xfId="12770" xr:uid="{405E6652-5374-4C97-81AB-89007A36DD18}"/>
    <cellStyle name="Total 3 2 2 2 5" xfId="9837" xr:uid="{4D11700D-0C52-44DC-8D89-D1E2F3C5ED3C}"/>
    <cellStyle name="Total 3 2 2 2 6" xfId="11897" xr:uid="{38DC3BBF-EF2C-4883-B083-2B773033892D}"/>
    <cellStyle name="Total 3 2 2 2 7" xfId="10918" xr:uid="{B4A60672-6941-4A53-913F-3789962BFAC2}"/>
    <cellStyle name="Total 3 2 2 2 8" xfId="11509" xr:uid="{7905981B-AFA0-40CA-A6AB-C3FBC3D48CCB}"/>
    <cellStyle name="Total 3 2 2 2 9" xfId="11228" xr:uid="{D49CD1A5-C202-460D-979C-E6B86D6EA9F4}"/>
    <cellStyle name="Total 3 2 2 3" xfId="8563" xr:uid="{F5C35D8F-BEFB-4313-A4AF-9C5D5D9C9D96}"/>
    <cellStyle name="Total 3 2 2 3 2" xfId="13303" xr:uid="{286D6092-2D4F-49FA-AEE7-866EA335B6F4}"/>
    <cellStyle name="Total 3 2 2 3 3" xfId="14323" xr:uid="{3FC2DF8E-6A44-4939-A165-D6130DEFD142}"/>
    <cellStyle name="Total 3 2 2 3 4" xfId="15283" xr:uid="{D1E49060-D717-4D66-B828-ECD0293C7E94}"/>
    <cellStyle name="Total 3 2 2 3 5" xfId="16232" xr:uid="{75AB29F5-7AE1-4CFF-B096-2E779625029B}"/>
    <cellStyle name="Total 3 2 2 3 6" xfId="17105" xr:uid="{D6CD5C44-A264-4319-A81A-9610B882FDE6}"/>
    <cellStyle name="Total 3 2 2 3 7" xfId="17970" xr:uid="{6CDD44AD-A244-46FA-BB7C-69F1DB3655AF}"/>
    <cellStyle name="Total 3 2 2 3 8" xfId="18746" xr:uid="{710E7DC4-9512-4696-BFD8-A078DBE852F0}"/>
    <cellStyle name="Total 3 2 2 4" xfId="9573" xr:uid="{C0F7A072-FCC1-49C1-B24B-DD3431C30BC3}"/>
    <cellStyle name="Total 3 2 2 4 2" xfId="13977" xr:uid="{2BB6AB5B-227D-4AE4-A7E0-BCE3B4B7DCAE}"/>
    <cellStyle name="Total 3 2 2 4 3" xfId="14937" xr:uid="{7CBC7069-635A-472D-8E4D-20AA104FC888}"/>
    <cellStyle name="Total 3 2 2 4 4" xfId="15889" xr:uid="{68939ABA-B7BE-4E51-84A4-E2C94F82A8C4}"/>
    <cellStyle name="Total 3 2 2 4 5" xfId="16763" xr:uid="{6E09AAF7-EB12-469D-A37B-99C6D32C0950}"/>
    <cellStyle name="Total 3 2 2 4 6" xfId="17628" xr:uid="{697B6BF7-7D4E-4E63-9435-A2469A6292BF}"/>
    <cellStyle name="Total 3 2 2 4 7" xfId="18404" xr:uid="{D7B50FB1-3EE6-4335-979C-22322732B43D}"/>
    <cellStyle name="Total 3 2 2 4 8" xfId="19161" xr:uid="{2C955901-1FCB-4968-8A04-CFBEF051215B}"/>
    <cellStyle name="Total 3 2 2 5" xfId="12274" xr:uid="{3C2ED07F-38F5-4766-B1FD-62FA62324817}"/>
    <cellStyle name="Total 3 2 2 6" xfId="10589" xr:uid="{A5A6E800-6A98-4EA7-8E47-1174CE3878E1}"/>
    <cellStyle name="Total 3 2 2 7" xfId="13120" xr:uid="{75D6D191-536D-4018-BA4C-03933A11D427}"/>
    <cellStyle name="Total 3 2 2 8" xfId="9904" xr:uid="{F65108DB-B35F-46A6-AD7F-8A8E7A3F86E3}"/>
    <cellStyle name="Total 3 2 2 9" xfId="12290" xr:uid="{213FDBB7-FECE-4494-B419-1A8D5F395403}"/>
    <cellStyle name="Total 3 2 3" xfId="7187" xr:uid="{05CA467A-1242-45F1-8162-7BCB5F5517F9}"/>
    <cellStyle name="Total 3 2 3 10" xfId="11503" xr:uid="{7A3C3DCB-3A4A-4CC6-AB75-8DEA310097EC}"/>
    <cellStyle name="Total 3 2 3 2" xfId="8827" xr:uid="{D60BC2E8-E8AC-4398-92F4-CE11CE5CB6C5}"/>
    <cellStyle name="Total 3 2 3 2 2" xfId="13486" xr:uid="{8C2D8CB5-FCF7-45E2-A266-197EE93B4849}"/>
    <cellStyle name="Total 3 2 3 2 3" xfId="14492" xr:uid="{FD88CF2F-9ED1-4739-ABFC-C3E06FC33EC1}"/>
    <cellStyle name="Total 3 2 3 2 4" xfId="15450" xr:uid="{B078F0FE-59F1-4C52-9893-760CC019EF69}"/>
    <cellStyle name="Total 3 2 3 2 5" xfId="16376" xr:uid="{AC7A47B9-373C-46B6-A426-32BAC044071C}"/>
    <cellStyle name="Total 3 2 3 2 6" xfId="17247" xr:uid="{4EB60CDD-CA4D-4B96-8EE5-BF1B058DB140}"/>
    <cellStyle name="Total 3 2 3 2 7" xfId="18094" xr:uid="{4B505311-35C1-4516-A4EC-737B99EB2371}"/>
    <cellStyle name="Total 3 2 3 2 8" xfId="18861" xr:uid="{33E26CF3-A053-4E9E-9C86-2582E3BC221A}"/>
    <cellStyle name="Total 3 2 3 3" xfId="9688" xr:uid="{ED36C01E-58A7-45CF-95D7-E9B689908C7A}"/>
    <cellStyle name="Total 3 2 3 3 2" xfId="14092" xr:uid="{0DB1AFAC-A2A3-485A-89C4-AE5B952D26BB}"/>
    <cellStyle name="Total 3 2 3 3 3" xfId="15052" xr:uid="{CEA47CAE-E260-47AB-8BAC-FA4051C434CA}"/>
    <cellStyle name="Total 3 2 3 3 4" xfId="16004" xr:uid="{B80F3C2B-C097-4A52-A915-8EEDE1C27478}"/>
    <cellStyle name="Total 3 2 3 3 5" xfId="16878" xr:uid="{E09E3362-0B64-4E7B-98A9-3B8CE4D363D6}"/>
    <cellStyle name="Total 3 2 3 3 6" xfId="17743" xr:uid="{F43E31D5-C2C4-412F-BD0C-275625FC6056}"/>
    <cellStyle name="Total 3 2 3 3 7" xfId="18519" xr:uid="{37DE1882-C29D-43CE-AE8E-5F2FD4B71A99}"/>
    <cellStyle name="Total 3 2 3 3 8" xfId="19276" xr:uid="{98AAA449-FADE-4022-8CF4-1E607B082F4E}"/>
    <cellStyle name="Total 3 2 3 4" xfId="12457" xr:uid="{DD0D2B31-5AE9-43B2-B362-57D4CC475B6F}"/>
    <cellStyle name="Total 3 2 3 5" xfId="10420" xr:uid="{32344983-9428-4500-A5E1-EE0C793A80C5}"/>
    <cellStyle name="Total 3 2 3 6" xfId="13144" xr:uid="{BE0CF22F-CB99-434F-8D6B-B2DFC30F5C50}"/>
    <cellStyle name="Total 3 2 3 7" xfId="9884" xr:uid="{9820E93E-1399-47C8-94B8-F6798D21E615}"/>
    <cellStyle name="Total 3 2 3 8" xfId="11884" xr:uid="{08939938-C606-4780-BC0E-B9776BA01E1D}"/>
    <cellStyle name="Total 3 2 3 9" xfId="10927" xr:uid="{755F86D1-770B-4CD5-B12D-DC88B5B11358}"/>
    <cellStyle name="Total 3 2 4" xfId="8029" xr:uid="{3004F43E-E5D2-408B-BBB7-FE67F35E88D8}"/>
    <cellStyle name="Total 3 2 4 2" xfId="12997" xr:uid="{D9B2CF66-0F55-4BFA-954B-8F3924AE0C52}"/>
    <cellStyle name="Total 3 2 4 3" xfId="9993" xr:uid="{9C00EBAB-6775-47A6-B3C9-D95A1F32200C}"/>
    <cellStyle name="Total 3 2 4 4" xfId="11811" xr:uid="{64BCFA31-1FD3-4A7D-ABD5-2CC6AAC60A68}"/>
    <cellStyle name="Total 3 2 4 5" xfId="10992" xr:uid="{BD9AFC75-93F9-4461-8897-9FA88064910A}"/>
    <cellStyle name="Total 3 2 4 6" xfId="13099" xr:uid="{64625011-6CE1-457B-A1BB-7D5A0340326B}"/>
    <cellStyle name="Total 3 2 4 7" xfId="9920" xr:uid="{D6D35CEA-1CD7-4DAD-8524-EFBCFB486EEC}"/>
    <cellStyle name="Total 3 2 4 8" xfId="12788" xr:uid="{A72B2C25-094B-4B35-8632-AAA843E5AD99}"/>
    <cellStyle name="Total 3 2 5" xfId="9460" xr:uid="{0FB6FD76-67C1-41C9-9B5E-4CA1914B4BC4}"/>
    <cellStyle name="Total 3 2 5 2" xfId="13864" xr:uid="{FB5FB9B7-704E-47E2-BAF3-4C56FC013026}"/>
    <cellStyle name="Total 3 2 5 3" xfId="14824" xr:uid="{D21C8C50-8BC0-4B3A-AB60-178F60EC7F2E}"/>
    <cellStyle name="Total 3 2 5 4" xfId="15776" xr:uid="{A2DA515B-406C-4B03-A4F6-67D640F52151}"/>
    <cellStyle name="Total 3 2 5 5" xfId="16650" xr:uid="{BD317446-792C-4BFC-91C8-DFBCB93F73F7}"/>
    <cellStyle name="Total 3 2 5 6" xfId="17515" xr:uid="{C210585E-0FC7-41D8-9305-4547AA9C3480}"/>
    <cellStyle name="Total 3 2 5 7" xfId="18291" xr:uid="{640AE898-3C3B-439E-9392-BA56184BC11D}"/>
    <cellStyle name="Total 3 2 5 8" xfId="19048" xr:uid="{68C9433C-0314-4099-8281-08BD055C4487}"/>
    <cellStyle name="Total 3 2 6" xfId="11924" xr:uid="{4F729746-3621-45D7-8D04-1092CF7FCF42}"/>
    <cellStyle name="Total 3 2 7" xfId="10891" xr:uid="{CA32BE98-2800-4795-A43C-58C9C6A025E0}"/>
    <cellStyle name="Total 3 2 8" xfId="12068" xr:uid="{15C79631-F0DD-4B99-AF29-77B12260113E}"/>
    <cellStyle name="Total 3 2 9" xfId="10778" xr:uid="{8CD25DB2-E0AF-408C-9F4F-6F8002977DE8}"/>
    <cellStyle name="Total 3 3" xfId="6922" xr:uid="{62FF1451-17F8-49F7-8173-E70737316214}"/>
    <cellStyle name="Total 3 3 10" xfId="16455" xr:uid="{8847CF90-368C-46D4-9270-C400275C394D}"/>
    <cellStyle name="Total 3 3 11" xfId="17326" xr:uid="{75B90B64-7C30-4958-A4D7-938EDBBFE902}"/>
    <cellStyle name="Total 3 3 2" xfId="7724" xr:uid="{0A34F66A-83F6-435D-8F76-EF23A55C34AC}"/>
    <cellStyle name="Total 3 3 2 10" xfId="13381" xr:uid="{651D3D01-82A2-425B-A334-766A371B6FA1}"/>
    <cellStyle name="Total 3 3 2 2" xfId="9364" xr:uid="{3F1B38B9-4BF1-4538-A016-9DE0985D210E}"/>
    <cellStyle name="Total 3 3 2 2 2" xfId="13785" xr:uid="{6D78F20E-41E0-4FAD-ACF7-05766D831035}"/>
    <cellStyle name="Total 3 3 2 2 3" xfId="14747" xr:uid="{97A18FDE-4468-4857-AD77-8F1A394E4B04}"/>
    <cellStyle name="Total 3 3 2 2 4" xfId="15699" xr:uid="{E484F602-2CB6-4CD3-853A-3980C3774139}"/>
    <cellStyle name="Total 3 3 2 2 5" xfId="16577" xr:uid="{89D7509B-6B37-4C82-A4F5-8092936883E0}"/>
    <cellStyle name="Total 3 3 2 2 6" xfId="17442" xr:uid="{4D4A6636-1312-4D11-9269-0C58CEB296B1}"/>
    <cellStyle name="Total 3 3 2 2 7" xfId="18218" xr:uid="{88A4A394-9510-44EE-8244-446FA4A2CDD0}"/>
    <cellStyle name="Total 3 3 2 2 8" xfId="18975" xr:uid="{810DB73C-E752-429B-9DB0-CF846F912FAD}"/>
    <cellStyle name="Total 3 3 2 3" xfId="9802" xr:uid="{5A0694DC-FE9D-4770-9D05-508553AFD1D9}"/>
    <cellStyle name="Total 3 3 2 3 2" xfId="14206" xr:uid="{DBD06FEA-76A8-4BEB-8296-6711294EE917}"/>
    <cellStyle name="Total 3 3 2 3 3" xfId="15166" xr:uid="{8486650E-0178-4BBE-87EB-09DEB4AC0B7F}"/>
    <cellStyle name="Total 3 3 2 3 4" xfId="16118" xr:uid="{DA2D9C62-F9ED-4801-ACF8-A0134D47F387}"/>
    <cellStyle name="Total 3 3 2 3 5" xfId="16992" xr:uid="{73D98B62-B5A8-429D-8F14-0E69E3D2383F}"/>
    <cellStyle name="Total 3 3 2 3 6" xfId="17857" xr:uid="{08206E8A-C9EC-44B1-8284-DD9F998FD5F0}"/>
    <cellStyle name="Total 3 3 2 3 7" xfId="18633" xr:uid="{C54CBD68-B178-486D-BAC1-5DDE784CDB85}"/>
    <cellStyle name="Total 3 3 2 3 8" xfId="19390" xr:uid="{DD09A1A2-51DD-4880-87F8-0713D21F2A8F}"/>
    <cellStyle name="Total 3 3 2 4" xfId="12771" xr:uid="{7BC5FBC1-0DC4-42C2-AC7D-9E96E7752831}"/>
    <cellStyle name="Total 3 3 2 5" xfId="148" xr:uid="{A8E7EE80-86D6-49C7-8B4E-79B3C3C238ED}"/>
    <cellStyle name="Total 3 3 2 6" xfId="11944" xr:uid="{64F7A90E-1C63-439B-AF1E-BD0CD9CA5944}"/>
    <cellStyle name="Total 3 3 2 7" xfId="10871" xr:uid="{FAF576CC-E991-48AA-AC62-6B0445144E80}"/>
    <cellStyle name="Total 3 3 2 8" xfId="11549" xr:uid="{9012B31B-B21C-49EF-A726-170E318BAC82}"/>
    <cellStyle name="Total 3 3 2 9" xfId="11188" xr:uid="{F43C02A4-35F6-4980-B753-1022B1751FF4}"/>
    <cellStyle name="Total 3 3 3" xfId="8562" xr:uid="{F0C973C2-B9E7-46C6-81CE-6D875696D7A9}"/>
    <cellStyle name="Total 3 3 3 2" xfId="13302" xr:uid="{888D82AF-996F-44B6-ACFC-60685C1156E0}"/>
    <cellStyle name="Total 3 3 3 3" xfId="14322" xr:uid="{B727EE03-699D-46D3-A79D-364BF6668A94}"/>
    <cellStyle name="Total 3 3 3 4" xfId="15282" xr:uid="{316DC153-DCE0-4F5B-943F-BD983C8D4AC7}"/>
    <cellStyle name="Total 3 3 3 5" xfId="16231" xr:uid="{8F9D1363-DF66-41C1-9AAE-6BA0AE92F14D}"/>
    <cellStyle name="Total 3 3 3 6" xfId="17104" xr:uid="{9F0B96DB-4D41-4FC0-8C94-E87CD3028ED9}"/>
    <cellStyle name="Total 3 3 3 7" xfId="17969" xr:uid="{1F443FCC-D7FD-42B4-B956-B2DBBA8B956E}"/>
    <cellStyle name="Total 3 3 3 8" xfId="18745" xr:uid="{5AEC8FA9-8672-4A13-BEC8-85C89FBB82F0}"/>
    <cellStyle name="Total 3 3 4" xfId="9572" xr:uid="{B3B1123B-5AD4-4CF5-8E4C-51387D3F2A1C}"/>
    <cellStyle name="Total 3 3 4 2" xfId="13976" xr:uid="{6C360684-974E-4C14-80E3-7AE7C1A10E75}"/>
    <cellStyle name="Total 3 3 4 3" xfId="14936" xr:uid="{E605EBED-446C-462E-8211-2E04A44A3A9B}"/>
    <cellStyle name="Total 3 3 4 4" xfId="15888" xr:uid="{E31F5402-F180-49A0-827B-5349A30EDBAD}"/>
    <cellStyle name="Total 3 3 4 5" xfId="16762" xr:uid="{05785EF2-D646-427B-BC14-09122DBC1F84}"/>
    <cellStyle name="Total 3 3 4 6" xfId="17627" xr:uid="{0E085C2E-D094-47C3-A085-B4649472EE00}"/>
    <cellStyle name="Total 3 3 4 7" xfId="18403" xr:uid="{6A383B30-2523-4B7F-815E-F6B7241FF4FC}"/>
    <cellStyle name="Total 3 3 4 8" xfId="19160" xr:uid="{4C578557-4A61-47C4-A159-2598B623EEBE}"/>
    <cellStyle name="Total 3 3 5" xfId="12273" xr:uid="{00769A36-68B1-46C6-A851-3902E4D02C91}"/>
    <cellStyle name="Total 3 3 6" xfId="10590" xr:uid="{A7D66910-8CAD-4888-90F5-971FBC719CCD}"/>
    <cellStyle name="Total 3 3 7" xfId="13625" xr:uid="{851D01C6-084F-439E-9AF3-32656B77FABE}"/>
    <cellStyle name="Total 3 3 8" xfId="14603" xr:uid="{883F6922-4062-49E8-BE34-DE9AE806A880}"/>
    <cellStyle name="Total 3 3 9" xfId="15556" xr:uid="{E048C455-C8F0-4B87-966E-1649C550735A}"/>
    <cellStyle name="Total 3 4" xfId="7186" xr:uid="{2893781F-460D-4A2E-9324-44D2ACC6E5F1}"/>
    <cellStyle name="Total 3 4 10" xfId="17344" xr:uid="{0E254D22-7BDE-4E62-9E00-9329ED6155FA}"/>
    <cellStyle name="Total 3 4 2" xfId="8826" xr:uid="{F6A51479-BCB3-427D-9E1C-E8DE531CC750}"/>
    <cellStyle name="Total 3 4 2 2" xfId="13485" xr:uid="{CCAA93B6-F1E8-4FFC-B47E-669C7C2D26DA}"/>
    <cellStyle name="Total 3 4 2 3" xfId="14491" xr:uid="{E9FA2685-59C5-4AAC-A689-2C4F7E1C74FB}"/>
    <cellStyle name="Total 3 4 2 4" xfId="15449" xr:uid="{4D05ACE0-A2CC-4EC7-A591-868BDAE550A2}"/>
    <cellStyle name="Total 3 4 2 5" xfId="16375" xr:uid="{04349EFB-1699-4FB4-A187-F287EC5C1A6C}"/>
    <cellStyle name="Total 3 4 2 6" xfId="17246" xr:uid="{4403BBCD-A55D-4460-BFB2-CDBA72AEEEBF}"/>
    <cellStyle name="Total 3 4 2 7" xfId="18093" xr:uid="{36618A27-F601-4A73-9C15-EEA71FC86009}"/>
    <cellStyle name="Total 3 4 2 8" xfId="18860" xr:uid="{5ED5C2BD-668D-4E05-A759-A2CF8B277D60}"/>
    <cellStyle name="Total 3 4 3" xfId="9687" xr:uid="{603122E5-B070-401F-B9FF-F61AA7339902}"/>
    <cellStyle name="Total 3 4 3 2" xfId="14091" xr:uid="{E6566C52-D7F5-4BF5-9637-A78CFDD1465D}"/>
    <cellStyle name="Total 3 4 3 3" xfId="15051" xr:uid="{20F204D5-DD1E-4285-8DAC-4F73F31ED2E3}"/>
    <cellStyle name="Total 3 4 3 4" xfId="16003" xr:uid="{9EDE70D8-694C-4603-9B82-75AF34A9EF4F}"/>
    <cellStyle name="Total 3 4 3 5" xfId="16877" xr:uid="{819B8086-AF19-4C7F-B93D-1C42D7CBA8E6}"/>
    <cellStyle name="Total 3 4 3 6" xfId="17742" xr:uid="{5E516F8B-5094-42A4-8E73-E70EFA491EBE}"/>
    <cellStyle name="Total 3 4 3 7" xfId="18518" xr:uid="{1244E710-BE87-4920-9468-5DFCF9DAAFE1}"/>
    <cellStyle name="Total 3 4 3 8" xfId="19275" xr:uid="{913DA153-B134-42CC-94F1-116768FF4D14}"/>
    <cellStyle name="Total 3 4 4" xfId="12456" xr:uid="{BB7C829E-BB88-4094-A0B8-2A2A9EC882D1}"/>
    <cellStyle name="Total 3 4 5" xfId="10421" xr:uid="{F1645FDF-A78B-4F6B-B759-E34C0ADB7BBA}"/>
    <cellStyle name="Total 3 4 6" xfId="13652" xr:uid="{57B3F6DA-4EDB-4B2B-A4E7-F561827D5633}"/>
    <cellStyle name="Total 3 4 7" xfId="14628" xr:uid="{F9409FD5-DD35-4E98-94D0-E6C260F560BA}"/>
    <cellStyle name="Total 3 4 8" xfId="15580" xr:uid="{CA103C87-D458-4961-8990-9B2C760B4989}"/>
    <cellStyle name="Total 3 4 9" xfId="16475" xr:uid="{DE111F8D-E422-4D40-B694-1A4A930BFB55}"/>
    <cellStyle name="Total 3 5" xfId="8028" xr:uid="{A5E7B23C-E65C-4654-990A-5EA8F071A914}"/>
    <cellStyle name="Total 3 5 2" xfId="12996" xr:uid="{D49140B7-AA49-4D2A-B1E2-750916C38949}"/>
    <cellStyle name="Total 3 5 3" xfId="9994" xr:uid="{B765265B-CB31-4240-859A-E24971841883}"/>
    <cellStyle name="Total 3 5 4" xfId="11810" xr:uid="{F0395AA2-92B5-41C0-9E3E-3C7F1C04DDA1}"/>
    <cellStyle name="Total 3 5 5" xfId="10993" xr:uid="{D4664626-D90D-4C1E-8872-5DBD9D8DCB7D}"/>
    <cellStyle name="Total 3 5 6" xfId="13597" xr:uid="{59E8151A-C2AB-481A-98E4-E081674C8236}"/>
    <cellStyle name="Total 3 5 7" xfId="14579" xr:uid="{349BD455-9655-4716-9980-C2EE800736BF}"/>
    <cellStyle name="Total 3 5 8" xfId="15532" xr:uid="{40A4BD16-A56B-4FD6-A31F-6942E2624B91}"/>
    <cellStyle name="Total 3 6" xfId="9459" xr:uid="{BF2D6E0B-9907-414E-8D47-0E75F7EA96E7}"/>
    <cellStyle name="Total 3 6 2" xfId="13863" xr:uid="{C3145D90-889D-4F25-8968-9CD86A90BF33}"/>
    <cellStyle name="Total 3 6 3" xfId="14823" xr:uid="{3500B733-8716-452E-8953-D6F7FF1A7BB0}"/>
    <cellStyle name="Total 3 6 4" xfId="15775" xr:uid="{3E1A9752-0034-4F86-9FC3-E013EDE13923}"/>
    <cellStyle name="Total 3 6 5" xfId="16649" xr:uid="{50B14B19-BFDD-4D4A-BFFA-5569E015985D}"/>
    <cellStyle name="Total 3 6 6" xfId="17514" xr:uid="{4982FBF2-F2DD-4547-9761-CEB9E55C81CC}"/>
    <cellStyle name="Total 3 6 7" xfId="18290" xr:uid="{1E02DA76-48CE-4A06-8895-5CEAF6104BC3}"/>
    <cellStyle name="Total 3 6 8" xfId="19047" xr:uid="{2845C2B3-1D1B-4B85-A26B-C30FB22B2D76}"/>
    <cellStyle name="Total 3 7" xfId="11923" xr:uid="{B7053BF7-BFAD-4CEE-804B-0B3D792E00C9}"/>
    <cellStyle name="Total 3 8" xfId="10892" xr:uid="{38FCBA05-7EEC-4281-BCB9-43C11E2B45CE}"/>
    <cellStyle name="Total 3 9" xfId="11534" xr:uid="{8DC571E1-3797-4DB2-A9D6-BD70A95B946D}"/>
    <cellStyle name="Total 4" xfId="6301" xr:uid="{5E470ED8-5647-4F44-9E81-EC3FABE2CAF0}"/>
    <cellStyle name="Total 4 10" xfId="10323" xr:uid="{D4DE33A2-5174-4B5A-B3C9-0C271650C1B8}"/>
    <cellStyle name="Total 4 11" xfId="12647" xr:uid="{3977C560-A5AE-4CE4-A319-EEF12BFA1B9B}"/>
    <cellStyle name="Total 4 12" xfId="10265" xr:uid="{45A34736-5311-4875-9103-4972B78D38F4}"/>
    <cellStyle name="Total 4 13" xfId="13157" xr:uid="{EC86A4F1-E43B-49A8-A075-3334511B4C1A}"/>
    <cellStyle name="Total 4 2" xfId="6302" xr:uid="{BB1B83EE-6FD8-4266-A706-BCEB93415689}"/>
    <cellStyle name="Total 4 2 10" xfId="15535" xr:uid="{482F7B4F-86CA-4F77-91FF-8081546EE2C1}"/>
    <cellStyle name="Total 4 2 11" xfId="16438" xr:uid="{B94C26DD-6AB3-43FC-BCFF-0B5B84546C66}"/>
    <cellStyle name="Total 4 2 12" xfId="17309" xr:uid="{66ED6292-AB91-447C-ABC7-43BAA003816D}"/>
    <cellStyle name="Total 4 2 2" xfId="6925" xr:uid="{CFEA2435-517A-4518-AB4B-E370183328FE}"/>
    <cellStyle name="Total 4 2 2 10" xfId="11033" xr:uid="{F04986FD-BE10-4092-9B94-EA261114A958}"/>
    <cellStyle name="Total 4 2 2 11" xfId="13590" xr:uid="{4FE3A837-8C2E-4009-BDEC-A73C3F379D74}"/>
    <cellStyle name="Total 4 2 2 2" xfId="7725" xr:uid="{90ECE258-0D0E-480A-B2CE-85956AE9DEC5}"/>
    <cellStyle name="Total 4 2 2 2 10" xfId="13084" xr:uid="{23A93D67-F533-4F3B-9565-FBCD0A18FE0B}"/>
    <cellStyle name="Total 4 2 2 2 2" xfId="9365" xr:uid="{7B639129-03CA-475C-84B8-B3E52CC42B7A}"/>
    <cellStyle name="Total 4 2 2 2 2 2" xfId="13786" xr:uid="{254A7F5D-E07D-41EB-B4FC-DED7246CB13F}"/>
    <cellStyle name="Total 4 2 2 2 2 3" xfId="14748" xr:uid="{C12D4854-2215-4E8C-AEF9-89247363B663}"/>
    <cellStyle name="Total 4 2 2 2 2 4" xfId="15700" xr:uid="{06AF3141-3F3F-4A3A-8FA7-13DF5C5E39E3}"/>
    <cellStyle name="Total 4 2 2 2 2 5" xfId="16578" xr:uid="{A64E8AFC-E26B-4130-8582-7375FAC26DBC}"/>
    <cellStyle name="Total 4 2 2 2 2 6" xfId="17443" xr:uid="{3EAE3826-B9AF-4DE2-985B-25C3541491A0}"/>
    <cellStyle name="Total 4 2 2 2 2 7" xfId="18219" xr:uid="{197B83F5-5743-4969-B0AA-A8EE1AC2BFEB}"/>
    <cellStyle name="Total 4 2 2 2 2 8" xfId="18976" xr:uid="{127789DC-4037-4175-AC49-BA5BF8933481}"/>
    <cellStyle name="Total 4 2 2 2 3" xfId="9803" xr:uid="{7421C958-BD77-407B-A24F-EEEE65B00A7C}"/>
    <cellStyle name="Total 4 2 2 2 3 2" xfId="14207" xr:uid="{285021C6-A80D-497E-BAC1-A31F25A4EBD1}"/>
    <cellStyle name="Total 4 2 2 2 3 3" xfId="15167" xr:uid="{76DF2EA0-9276-475C-8B3A-F1384BAD6403}"/>
    <cellStyle name="Total 4 2 2 2 3 4" xfId="16119" xr:uid="{47D06980-FF6D-4608-9889-47AAF7FE4679}"/>
    <cellStyle name="Total 4 2 2 2 3 5" xfId="16993" xr:uid="{D6DF820C-CB3E-45C7-96E5-E50C9344DE09}"/>
    <cellStyle name="Total 4 2 2 2 3 6" xfId="17858" xr:uid="{420BA6BD-0286-43CC-B0C5-47464D489457}"/>
    <cellStyle name="Total 4 2 2 2 3 7" xfId="18634" xr:uid="{E459AF18-6E65-4D8A-9F77-8C6C9C29EAE8}"/>
    <cellStyle name="Total 4 2 2 2 3 8" xfId="19391" xr:uid="{82AAC425-2E30-4488-89B1-6E256648F19D}"/>
    <cellStyle name="Total 4 2 2 2 4" xfId="12772" xr:uid="{FB7F6946-EB96-4E0C-928D-A8CC1C8E37B2}"/>
    <cellStyle name="Total 4 2 2 2 5" xfId="10212" xr:uid="{7B0E488F-ED04-433B-B375-EF040D3D84EF}"/>
    <cellStyle name="Total 4 2 2 2 6" xfId="12024" xr:uid="{DB26F6F4-524A-400B-99D3-B8891026A85B}"/>
    <cellStyle name="Total 4 2 2 2 7" xfId="10808" xr:uid="{55A0AD54-DEA8-4789-8077-87296169990C}"/>
    <cellStyle name="Total 4 2 2 2 8" xfId="11609" xr:uid="{4EC380B0-C074-4B61-9547-F3716183ABAF}"/>
    <cellStyle name="Total 4 2 2 2 9" xfId="11148" xr:uid="{D784DFFB-A388-4449-8F3D-EA8B7924C7BD}"/>
    <cellStyle name="Total 4 2 2 3" xfId="8565" xr:uid="{670623D8-8B37-4EEA-9FE4-BCDE10E4820B}"/>
    <cellStyle name="Total 4 2 2 3 2" xfId="13305" xr:uid="{E1669411-4B96-4B25-A6DD-9AF395095ADB}"/>
    <cellStyle name="Total 4 2 2 3 3" xfId="14325" xr:uid="{EAFE351F-46A3-4F72-B103-62B1912055FC}"/>
    <cellStyle name="Total 4 2 2 3 4" xfId="15285" xr:uid="{53062DD5-DB7E-4B35-8E7F-BFEC8A176977}"/>
    <cellStyle name="Total 4 2 2 3 5" xfId="16234" xr:uid="{92770C4C-FDB9-4012-8397-0339F3AEDF79}"/>
    <cellStyle name="Total 4 2 2 3 6" xfId="17107" xr:uid="{37E17548-E962-4078-83D5-E341347B327C}"/>
    <cellStyle name="Total 4 2 2 3 7" xfId="17972" xr:uid="{428A1392-DBB9-4704-A09D-9322867515B9}"/>
    <cellStyle name="Total 4 2 2 3 8" xfId="18748" xr:uid="{603DCB63-7EB0-4959-B52B-114264E9169D}"/>
    <cellStyle name="Total 4 2 2 4" xfId="9575" xr:uid="{97841EC6-502D-4C04-B2D7-EC5C5AD18C1D}"/>
    <cellStyle name="Total 4 2 2 4 2" xfId="13979" xr:uid="{F08C2360-54DD-498E-993E-2C0B5F886E2C}"/>
    <cellStyle name="Total 4 2 2 4 3" xfId="14939" xr:uid="{F1DBDE81-67D2-4155-9191-462AC21D8757}"/>
    <cellStyle name="Total 4 2 2 4 4" xfId="15891" xr:uid="{E8BD6F9B-6C7D-4368-B100-1B36C935C833}"/>
    <cellStyle name="Total 4 2 2 4 5" xfId="16765" xr:uid="{BBE1FF47-DD68-484F-BCD4-078BF75E274D}"/>
    <cellStyle name="Total 4 2 2 4 6" xfId="17630" xr:uid="{D95249DE-C255-432D-968A-D03F3CF889DF}"/>
    <cellStyle name="Total 4 2 2 4 7" xfId="18406" xr:uid="{9FD88B27-7FB4-41F3-80F4-E770BCBE81C8}"/>
    <cellStyle name="Total 4 2 2 4 8" xfId="19163" xr:uid="{1322A9CD-5D49-4755-9A99-6E576F0E93DD}"/>
    <cellStyle name="Total 4 2 2 5" xfId="12276" xr:uid="{908FB92E-40ED-4EC3-954B-7E00EBFE0C28}"/>
    <cellStyle name="Total 4 2 2 6" xfId="10587" xr:uid="{3D8D4FB3-5D97-4497-8C77-DAA1CDBE148A}"/>
    <cellStyle name="Total 4 2 2 7" xfId="12604" xr:uid="{B6784945-6889-42A6-9B29-0E7C95548CD5}"/>
    <cellStyle name="Total 4 2 2 8" xfId="10298" xr:uid="{082D37C6-C916-4245-9512-7599D0252DFE}"/>
    <cellStyle name="Total 4 2 2 9" xfId="11762" xr:uid="{2DE78F11-BF93-4B78-BDB3-E27979FA9EF5}"/>
    <cellStyle name="Total 4 2 3" xfId="7189" xr:uid="{4A753A11-B34D-43DB-9FA9-A30A7D29C2E9}"/>
    <cellStyle name="Total 4 2 3 10" xfId="11582" xr:uid="{DDEEF795-7F01-4240-B16D-C5AF8824DF6C}"/>
    <cellStyle name="Total 4 2 3 2" xfId="8829" xr:uid="{0462ED66-30FD-426A-9674-775B2D1BC0F1}"/>
    <cellStyle name="Total 4 2 3 2 2" xfId="13488" xr:uid="{82050BE2-79F9-42B1-AAD0-D0A8A137840B}"/>
    <cellStyle name="Total 4 2 3 2 3" xfId="14494" xr:uid="{DCDDD1E1-4F51-4CC2-A77A-FD19306E60BB}"/>
    <cellStyle name="Total 4 2 3 2 4" xfId="15452" xr:uid="{7C287BBE-DCE5-4EED-AB37-4FD8CB2649B5}"/>
    <cellStyle name="Total 4 2 3 2 5" xfId="16378" xr:uid="{AC241BD1-2824-4487-9AC7-F1A590BC0983}"/>
    <cellStyle name="Total 4 2 3 2 6" xfId="17249" xr:uid="{175226CB-C2DA-4FBD-8C64-61C7FE362D4A}"/>
    <cellStyle name="Total 4 2 3 2 7" xfId="18096" xr:uid="{64900B45-BAC6-4290-9046-EB9CBE819C17}"/>
    <cellStyle name="Total 4 2 3 2 8" xfId="18863" xr:uid="{1FF6C896-AC11-493F-BA39-9B61E4498FF1}"/>
    <cellStyle name="Total 4 2 3 3" xfId="9690" xr:uid="{7AD60231-0AE2-47FD-BECB-8715B96E4A31}"/>
    <cellStyle name="Total 4 2 3 3 2" xfId="14094" xr:uid="{C2E2DB96-3698-42B1-BB34-19D9D1EADC9C}"/>
    <cellStyle name="Total 4 2 3 3 3" xfId="15054" xr:uid="{11BD0369-3236-4894-88F6-99011E228AE3}"/>
    <cellStyle name="Total 4 2 3 3 4" xfId="16006" xr:uid="{20AD195E-A1FF-46D7-A5BF-8C59AA1C07D7}"/>
    <cellStyle name="Total 4 2 3 3 5" xfId="16880" xr:uid="{98BCFD36-31D3-407A-B01E-C5B3A0F5B04C}"/>
    <cellStyle name="Total 4 2 3 3 6" xfId="17745" xr:uid="{F061A2BB-B274-4321-9C59-8F1952CC232D}"/>
    <cellStyle name="Total 4 2 3 3 7" xfId="18521" xr:uid="{2E424FDE-6B7C-486F-9891-645BD178F854}"/>
    <cellStyle name="Total 4 2 3 3 8" xfId="19278" xr:uid="{184C2965-C32F-44C4-8B4A-356E214CBF5D}"/>
    <cellStyle name="Total 4 2 3 4" xfId="12459" xr:uid="{85FF83E4-8BCD-479E-A70B-A786714AA8E6}"/>
    <cellStyle name="Total 4 2 3 5" xfId="10418" xr:uid="{86EA8187-CD22-4E70-B330-6384BC7BD85D}"/>
    <cellStyle name="Total 4 2 3 6" xfId="12634" xr:uid="{176F059A-4868-46E1-971E-888F38F8A7C5}"/>
    <cellStyle name="Total 4 2 3 7" xfId="10274" xr:uid="{F1BE9BA0-3CB1-400D-A36D-FF1274124EEC}"/>
    <cellStyle name="Total 4 2 3 8" xfId="11989" xr:uid="{F5F294D5-0BBE-4E5E-94BF-109AF7309F0E}"/>
    <cellStyle name="Total 4 2 3 9" xfId="10838" xr:uid="{5CB060C1-E4B0-495B-979E-71F3C4A8F951}"/>
    <cellStyle name="Total 4 2 4" xfId="8031" xr:uid="{1E56271D-5FF2-4C44-8AAA-DDF58F1EC837}"/>
    <cellStyle name="Total 4 2 4 2" xfId="12999" xr:uid="{C7028577-BCFC-4742-B962-FBB79502D35F}"/>
    <cellStyle name="Total 4 2 4 3" xfId="9991" xr:uid="{05246F3D-F3BB-4BC9-993D-14E35EDBA4A1}"/>
    <cellStyle name="Total 4 2 4 4" xfId="11813" xr:uid="{4237C85A-2D88-41EF-91E7-A338396D7341}"/>
    <cellStyle name="Total 4 2 4 5" xfId="10990" xr:uid="{B33BFD41-912A-4BEF-8E02-62CA507F3984}"/>
    <cellStyle name="Total 4 2 4 6" xfId="12572" xr:uid="{277D30AB-421E-4FF2-A5D1-4621F3058547}"/>
    <cellStyle name="Total 4 2 4 7" xfId="10325" xr:uid="{A3F65DD3-E346-454C-ADEE-1C6BAD55946D}"/>
    <cellStyle name="Total 4 2 4 8" xfId="11739" xr:uid="{B413C450-3E91-4D88-B8BD-F8D159FB405A}"/>
    <cellStyle name="Total 4 2 5" xfId="9462" xr:uid="{EAA4AACD-F8C2-410C-AEAB-355DED6ADD29}"/>
    <cellStyle name="Total 4 2 5 2" xfId="13866" xr:uid="{57F2AA84-D220-4C4A-BA09-F11E34CAA070}"/>
    <cellStyle name="Total 4 2 5 3" xfId="14826" xr:uid="{07584486-7BB1-47A6-8A62-5BA29D7DC900}"/>
    <cellStyle name="Total 4 2 5 4" xfId="15778" xr:uid="{B139B659-5468-4944-AA8E-7851FE1342A0}"/>
    <cellStyle name="Total 4 2 5 5" xfId="16652" xr:uid="{8B9AF854-71CE-4662-AF48-FCDDE8F479C7}"/>
    <cellStyle name="Total 4 2 5 6" xfId="17517" xr:uid="{47DC4211-B744-41F8-815F-88A6B1435771}"/>
    <cellStyle name="Total 4 2 5 7" xfId="18293" xr:uid="{EB0F609F-3603-44ED-B549-66257A445151}"/>
    <cellStyle name="Total 4 2 5 8" xfId="19050" xr:uid="{FCD1B3C4-FF8D-404D-9B3A-BBC868E3FC70}"/>
    <cellStyle name="Total 4 2 6" xfId="11926" xr:uid="{7A6B7100-9B15-482F-A5C9-16C229BD5411}"/>
    <cellStyle name="Total 4 2 7" xfId="10889" xr:uid="{39A1EF41-5EA2-4CF5-A33D-E637061E8456}"/>
    <cellStyle name="Total 4 2 8" xfId="13601" xr:uid="{21CB3C98-6A5D-4902-9B5C-36F9EFDE5A92}"/>
    <cellStyle name="Total 4 2 9" xfId="14582" xr:uid="{F95BFD52-FC4C-46A4-8039-195039B2CDDB}"/>
    <cellStyle name="Total 4 3" xfId="6924" xr:uid="{EAAFF89D-BA44-4B94-B041-F57A5FFF4B90}"/>
    <cellStyle name="Total 4 3 10" xfId="11123" xr:uid="{0DAFA060-FF71-479D-B3F3-D6900ED86AB4}"/>
    <cellStyle name="Total 4 3 11" xfId="13383" xr:uid="{64C1511E-9D96-43B4-8553-C0BA8348C59C}"/>
    <cellStyle name="Total 4 3 2" xfId="7726" xr:uid="{8FB6E83B-D28B-4CA5-9567-67889AAF1721}"/>
    <cellStyle name="Total 4 3 2 10" xfId="11224" xr:uid="{7AF201B0-E533-4707-86A2-340F99AFC217}"/>
    <cellStyle name="Total 4 3 2 2" xfId="9366" xr:uid="{E0AD449F-427D-439F-97A8-D036C64D77DA}"/>
    <cellStyle name="Total 4 3 2 2 2" xfId="13787" xr:uid="{2700AD20-73F3-4492-A829-66330D21CCDA}"/>
    <cellStyle name="Total 4 3 2 2 3" xfId="14749" xr:uid="{E15AE3A2-076B-414C-8AD2-201EBDC18A88}"/>
    <cellStyle name="Total 4 3 2 2 4" xfId="15701" xr:uid="{FE48DDE6-15C2-40D9-8B7B-B51B6456A33E}"/>
    <cellStyle name="Total 4 3 2 2 5" xfId="16579" xr:uid="{F0ABA225-0520-45C7-BA85-6A7535896245}"/>
    <cellStyle name="Total 4 3 2 2 6" xfId="17444" xr:uid="{A54180A8-087C-4E61-A6EF-EA43F28FBD3D}"/>
    <cellStyle name="Total 4 3 2 2 7" xfId="18220" xr:uid="{36CC21DB-CCF5-48BB-8948-73CEDC2A05FF}"/>
    <cellStyle name="Total 4 3 2 2 8" xfId="18977" xr:uid="{5641D056-127F-4024-9A4A-C5D67AB11E90}"/>
    <cellStyle name="Total 4 3 2 3" xfId="9804" xr:uid="{A2671C17-3DD8-47F6-9053-9628D72FBB0F}"/>
    <cellStyle name="Total 4 3 2 3 2" xfId="14208" xr:uid="{92709E49-BB18-44C7-95DA-9BB017766368}"/>
    <cellStyle name="Total 4 3 2 3 3" xfId="15168" xr:uid="{384760E8-E6D1-4D03-9441-4CEEFB63E8F7}"/>
    <cellStyle name="Total 4 3 2 3 4" xfId="16120" xr:uid="{D8D5A694-BBA6-403D-8FF1-AB5E2012F591}"/>
    <cellStyle name="Total 4 3 2 3 5" xfId="16994" xr:uid="{BA6FECBD-8F8D-4A5C-B106-FD06A3A0BED0}"/>
    <cellStyle name="Total 4 3 2 3 6" xfId="17859" xr:uid="{5D62449B-2396-452A-8259-5F9A055A34EB}"/>
    <cellStyle name="Total 4 3 2 3 7" xfId="18635" xr:uid="{08CDC2AA-E76E-47BE-8D94-1DD705BD22AD}"/>
    <cellStyle name="Total 4 3 2 3 8" xfId="19392" xr:uid="{F8CEF3FE-C363-43A3-8010-1912D557B80A}"/>
    <cellStyle name="Total 4 3 2 4" xfId="12773" xr:uid="{5D9B26AA-B976-49AE-98F7-2534DE2F8534}"/>
    <cellStyle name="Total 4 3 2 5" xfId="10211" xr:uid="{3DCC994C-A71C-4496-ABE8-119C404C0FD2}"/>
    <cellStyle name="Total 4 3 2 6" xfId="9832" xr:uid="{1E6F7F85-2968-449F-85BA-A68F01119C96}"/>
    <cellStyle name="Total 4 3 2 7" xfId="11902" xr:uid="{FC4441AF-2B47-4024-BEF2-B8A104DCAD0F}"/>
    <cellStyle name="Total 4 3 2 8" xfId="10913" xr:uid="{4D0D55E8-5A7B-415B-B5AD-94689822A61B}"/>
    <cellStyle name="Total 4 3 2 9" xfId="11513" xr:uid="{3D819ED0-784D-4849-8AA0-90BEDEC69CF3}"/>
    <cellStyle name="Total 4 3 3" xfId="8564" xr:uid="{87ED86F2-66CB-413A-9BF2-2073C14E6BD1}"/>
    <cellStyle name="Total 4 3 3 2" xfId="13304" xr:uid="{C7015034-0BB6-4328-8B73-A58871BEBFD3}"/>
    <cellStyle name="Total 4 3 3 3" xfId="14324" xr:uid="{9673125A-3B4F-4C1E-BBF1-EF5D74B4F411}"/>
    <cellStyle name="Total 4 3 3 4" xfId="15284" xr:uid="{D565B8EB-2D8C-4DF1-A81E-15143733AC5E}"/>
    <cellStyle name="Total 4 3 3 5" xfId="16233" xr:uid="{9F592D3D-1295-4D1C-98F6-707313CACEC0}"/>
    <cellStyle name="Total 4 3 3 6" xfId="17106" xr:uid="{0DF2FE34-FEB5-441D-AE6C-7DA4922BC1EF}"/>
    <cellStyle name="Total 4 3 3 7" xfId="17971" xr:uid="{E2DCDCB3-E6BB-4B7D-A97C-7974799DC255}"/>
    <cellStyle name="Total 4 3 3 8" xfId="18747" xr:uid="{72EEAD69-D9E8-4F48-BA96-A2885D9309F3}"/>
    <cellStyle name="Total 4 3 4" xfId="9574" xr:uid="{6157B08C-FD92-43B4-BD5C-8DB2F565BE73}"/>
    <cellStyle name="Total 4 3 4 2" xfId="13978" xr:uid="{0EE3271B-A5FE-4EBD-A8E0-52238A34BFC5}"/>
    <cellStyle name="Total 4 3 4 3" xfId="14938" xr:uid="{CED247FB-CEF2-4304-AAC0-0C85901F0C19}"/>
    <cellStyle name="Total 4 3 4 4" xfId="15890" xr:uid="{85C5CD15-2C13-4441-9A5D-06909DE36C89}"/>
    <cellStyle name="Total 4 3 4 5" xfId="16764" xr:uid="{3F16915A-0EED-4235-85BE-F44D20FDDA03}"/>
    <cellStyle name="Total 4 3 4 6" xfId="17629" xr:uid="{D20FCE4F-D2F2-45E1-893B-C4B6E73BCABA}"/>
    <cellStyle name="Total 4 3 4 7" xfId="18405" xr:uid="{066176E2-5C12-4AF7-B75A-3007E86BE14C}"/>
    <cellStyle name="Total 4 3 4 8" xfId="19162" xr:uid="{599D6F61-9C87-4640-9085-6E20A1560FDF}"/>
    <cellStyle name="Total 4 3 5" xfId="12275" xr:uid="{9AA49DD3-03D2-4969-938D-4EC4B73667CE}"/>
    <cellStyle name="Total 4 3 6" xfId="10588" xr:uid="{DEF91FB7-552F-4ADF-B5B5-FF1620C634AF}"/>
    <cellStyle name="Total 4 3 7" xfId="12088" xr:uid="{3106BB14-3F2A-4390-A279-41D01D90C728}"/>
    <cellStyle name="Total 4 3 8" xfId="10760" xr:uid="{E6DA73FD-8903-4F08-87DE-40F7DDB2DE82}"/>
    <cellStyle name="Total 4 3 9" xfId="11652" xr:uid="{0ED5D9C6-AD6B-4D97-B2A3-75FD8BDD13A9}"/>
    <cellStyle name="Total 4 4" xfId="7188" xr:uid="{B9C39F1C-0345-4307-956F-36779144DEA2}"/>
    <cellStyle name="Total 4 4 10" xfId="13082" xr:uid="{4AF8CA2B-278D-4AFF-93C3-A0E800EE641D}"/>
    <cellStyle name="Total 4 4 2" xfId="8828" xr:uid="{A722B7EC-B43F-40FA-8401-42A6924DE537}"/>
    <cellStyle name="Total 4 4 2 2" xfId="13487" xr:uid="{43731741-3806-4808-87CB-3DBD7A48EED7}"/>
    <cellStyle name="Total 4 4 2 3" xfId="14493" xr:uid="{A77C8D18-971E-48E9-B149-203F07F591C7}"/>
    <cellStyle name="Total 4 4 2 4" xfId="15451" xr:uid="{04088132-C51E-4154-AA72-11A01D1108EC}"/>
    <cellStyle name="Total 4 4 2 5" xfId="16377" xr:uid="{D8EC609F-27B7-47E0-BFE8-7339492E7384}"/>
    <cellStyle name="Total 4 4 2 6" xfId="17248" xr:uid="{91727150-B14A-4620-86C1-FF1425B7FDC5}"/>
    <cellStyle name="Total 4 4 2 7" xfId="18095" xr:uid="{5D1D158A-1B89-4806-9254-D0C33FD3148B}"/>
    <cellStyle name="Total 4 4 2 8" xfId="18862" xr:uid="{F5F4E77C-29A2-4ACB-B7DF-D34FEC6527B3}"/>
    <cellStyle name="Total 4 4 3" xfId="9689" xr:uid="{CF0E8DB9-025E-450D-9B77-3C8AE504B4AC}"/>
    <cellStyle name="Total 4 4 3 2" xfId="14093" xr:uid="{3B0FA89D-D5D6-4A1B-BEA8-77883F6A295E}"/>
    <cellStyle name="Total 4 4 3 3" xfId="15053" xr:uid="{88874EF2-1083-4852-B9DB-39240F44F818}"/>
    <cellStyle name="Total 4 4 3 4" xfId="16005" xr:uid="{7A7A6507-F1EC-4294-982C-F7BD47E5F72E}"/>
    <cellStyle name="Total 4 4 3 5" xfId="16879" xr:uid="{FA9AD536-C56D-498F-AC53-7F34A6334B03}"/>
    <cellStyle name="Total 4 4 3 6" xfId="17744" xr:uid="{7A26DEC4-8E66-47D8-B2D2-5CCDE1256C4B}"/>
    <cellStyle name="Total 4 4 3 7" xfId="18520" xr:uid="{B2793767-708B-4F9E-A89D-7BFE18F60F16}"/>
    <cellStyle name="Total 4 4 3 8" xfId="19277" xr:uid="{48297F28-BE87-4CF7-B1EB-A6E10E4207E6}"/>
    <cellStyle name="Total 4 4 4" xfId="12458" xr:uid="{7D05E8A7-6209-49C9-A642-F765B0E3AE2E}"/>
    <cellStyle name="Total 4 4 5" xfId="10419" xr:uid="{7ED28FAD-290E-4E30-A43D-A4557CED27E2}"/>
    <cellStyle name="Total 4 4 6" xfId="11985" xr:uid="{3773E897-E422-4824-AE19-DCE786A93273}"/>
    <cellStyle name="Total 4 4 7" xfId="10842" xr:uid="{9111C625-78A0-4CCC-9AAA-E7E03A343D45}"/>
    <cellStyle name="Total 4 4 8" xfId="11578" xr:uid="{1AEEEBC5-D94F-4247-8C2F-7376B636FF23}"/>
    <cellStyle name="Total 4 4 9" xfId="11174" xr:uid="{9ECD64E2-930A-4086-BC5F-645DEC75E983}"/>
    <cellStyle name="Total 4 5" xfId="8030" xr:uid="{DE0FEBD0-2452-4889-A77F-F0AB5EF78A3A}"/>
    <cellStyle name="Total 4 5 2" xfId="12998" xr:uid="{30F93462-9890-4DA6-B152-8A1217F10157}"/>
    <cellStyle name="Total 4 5 3" xfId="9992" xr:uid="{B1515EB0-EAA8-4210-B24B-D350AFD107D8}"/>
    <cellStyle name="Total 4 5 4" xfId="11812" xr:uid="{501B4072-41B2-4CFF-A849-7C4E7F307354}"/>
    <cellStyle name="Total 4 5 5" xfId="10991" xr:uid="{7038F9EE-2C89-4AFC-9BF0-14167C16D1A6}"/>
    <cellStyle name="Total 4 5 6" xfId="12065" xr:uid="{A385D807-F461-4FD0-A39C-D72C34B65858}"/>
    <cellStyle name="Total 4 5 7" xfId="10779" xr:uid="{D61D0159-2FFE-4C60-9558-1B1332CED10C}"/>
    <cellStyle name="Total 4 5 8" xfId="11633" xr:uid="{B9AFA2E4-1196-4FCC-86CB-A2300172DBFB}"/>
    <cellStyle name="Total 4 6" xfId="9461" xr:uid="{7A61EF9B-02FD-45E2-9082-FE477AFBA24C}"/>
    <cellStyle name="Total 4 6 2" xfId="13865" xr:uid="{EB1AD7D4-3A92-4EF1-AA42-8A7089977FBD}"/>
    <cellStyle name="Total 4 6 3" xfId="14825" xr:uid="{7C225C96-9661-4F70-8237-5B545F7046A1}"/>
    <cellStyle name="Total 4 6 4" xfId="15777" xr:uid="{E82F8F7E-1450-4E3E-AF9C-F98C2693FA4A}"/>
    <cellStyle name="Total 4 6 5" xfId="16651" xr:uid="{8E4F4F07-469D-4BB9-9102-82B4221FE699}"/>
    <cellStyle name="Total 4 6 6" xfId="17516" xr:uid="{61D6EF60-1203-43CE-A1A4-033521A048EC}"/>
    <cellStyle name="Total 4 6 7" xfId="18292" xr:uid="{A06F82A6-F082-4E5C-85CE-A58DC4F6332D}"/>
    <cellStyle name="Total 4 6 8" xfId="19049" xr:uid="{B4E83F76-8D7F-4305-8DA7-030F5091878C}"/>
    <cellStyle name="Total 4 7" xfId="11925" xr:uid="{B5959A39-8056-413C-B197-E21621B53306}"/>
    <cellStyle name="Total 4 8" xfId="10890" xr:uid="{35FA6DE3-8927-43AB-AB05-6D17BA3ADCBA}"/>
    <cellStyle name="Total 4 9" xfId="12576" xr:uid="{0535EA0F-D9D2-4F69-82D0-05FABA817C69}"/>
    <cellStyle name="Total 5" xfId="6303" xr:uid="{6F9214E3-4EE8-4F41-9D38-1EEF0D923383}"/>
    <cellStyle name="Total 5 10" xfId="9918" xr:uid="{B64AE6D7-35ED-4986-82E0-491E9BDCA849}"/>
    <cellStyle name="Total 5 11" xfId="13798" xr:uid="{ADECB43D-F7A6-4A0F-B02A-F484B591AB9E}"/>
    <cellStyle name="Total 5 12" xfId="14760" xr:uid="{B67F88A9-5B7F-4EA7-9820-0E67C883F6DE}"/>
    <cellStyle name="Total 5 13" xfId="15712" xr:uid="{D31C8371-0305-44E9-B8DA-5056381A649B}"/>
    <cellStyle name="Total 5 2" xfId="6304" xr:uid="{7353E925-F8BD-4693-A2E6-2E4D4EB199FB}"/>
    <cellStyle name="Total 5 2 10" xfId="12535" xr:uid="{50E36B1F-B03D-4995-A373-01136F8DB485}"/>
    <cellStyle name="Total 5 2 11" xfId="10346" xr:uid="{DF96B76E-A030-4B58-A0EC-FBBA5970AE20}"/>
    <cellStyle name="Total 5 2 12" xfId="12645" xr:uid="{0DDC292B-1D09-4DC8-B926-ACD36FF99A27}"/>
    <cellStyle name="Total 5 2 2" xfId="6927" xr:uid="{C21C30A3-1FB7-4AA9-90A9-176CD40B39E8}"/>
    <cellStyle name="Total 5 2 2 10" xfId="14338" xr:uid="{4EC97784-DA22-42DE-B060-0291F1BF7A74}"/>
    <cellStyle name="Total 5 2 2 11" xfId="15298" xr:uid="{7D06E118-9D89-4195-ABE9-20E27ED07772}"/>
    <cellStyle name="Total 5 2 2 2" xfId="7727" xr:uid="{23A3C725-57BA-41CC-AB94-004E8139E420}"/>
    <cellStyle name="Total 5 2 2 2 10" xfId="12048" xr:uid="{70A4B06F-430C-4B8F-AF3C-0462BE991D7F}"/>
    <cellStyle name="Total 5 2 2 2 2" xfId="9367" xr:uid="{557DF50F-3D4F-433E-AB87-76C5EF54806B}"/>
    <cellStyle name="Total 5 2 2 2 2 2" xfId="13788" xr:uid="{0077676F-7CDC-4FC3-A0B0-D5A85F606BC1}"/>
    <cellStyle name="Total 5 2 2 2 2 3" xfId="14750" xr:uid="{15C2848A-6C27-4008-8389-8D342E13DB66}"/>
    <cellStyle name="Total 5 2 2 2 2 4" xfId="15702" xr:uid="{8FDD5D2C-CE3F-4A48-8EC3-C9F3BB909C05}"/>
    <cellStyle name="Total 5 2 2 2 2 5" xfId="16580" xr:uid="{C95BE7AC-CB5F-48D9-A011-BC00BC06E11C}"/>
    <cellStyle name="Total 5 2 2 2 2 6" xfId="17445" xr:uid="{8D151CFD-9B0D-4052-8357-9D6A87B9DEBA}"/>
    <cellStyle name="Total 5 2 2 2 2 7" xfId="18221" xr:uid="{A8C2DC8B-E857-4D86-9324-CD802C985418}"/>
    <cellStyle name="Total 5 2 2 2 2 8" xfId="18978" xr:uid="{318DD6F0-59BB-4933-968D-266712DAF825}"/>
    <cellStyle name="Total 5 2 2 2 3" xfId="9805" xr:uid="{EC331521-B7D3-4B8D-81E0-3837BA9F32B0}"/>
    <cellStyle name="Total 5 2 2 2 3 2" xfId="14209" xr:uid="{16FA04C5-806C-4B90-8E15-6ED24D01B393}"/>
    <cellStyle name="Total 5 2 2 2 3 3" xfId="15169" xr:uid="{7F518283-3CF0-4D2E-BE27-1C8EBA9BC5DA}"/>
    <cellStyle name="Total 5 2 2 2 3 4" xfId="16121" xr:uid="{3050CE12-695B-4F09-9FCC-744855B204D6}"/>
    <cellStyle name="Total 5 2 2 2 3 5" xfId="16995" xr:uid="{D93BC73E-F1D7-4C8C-ABDA-86BBEBBADC26}"/>
    <cellStyle name="Total 5 2 2 2 3 6" xfId="17860" xr:uid="{E5D9B448-4A5E-432C-A561-F01801946D12}"/>
    <cellStyle name="Total 5 2 2 2 3 7" xfId="18636" xr:uid="{F2AFF0C4-652F-4B4C-B3DC-B546C9CF115B}"/>
    <cellStyle name="Total 5 2 2 2 3 8" xfId="19393" xr:uid="{68D7A44A-E8A2-4BBC-B9DF-19686814C509}"/>
    <cellStyle name="Total 5 2 2 2 4" xfId="12774" xr:uid="{BCA0F00B-EE38-4553-BDEF-FA803D71B249}"/>
    <cellStyle name="Total 5 2 2 2 5" xfId="10210" xr:uid="{A72EB8E6-A3C2-4552-B707-1BAB4C91EE23}"/>
    <cellStyle name="Total 5 2 2 2 6" xfId="12025" xr:uid="{2D3DE8E7-6302-47F8-8730-0F52505E085E}"/>
    <cellStyle name="Total 5 2 2 2 7" xfId="10807" xr:uid="{E22CD651-37FF-46DF-9684-838B9B305B5F}"/>
    <cellStyle name="Total 5 2 2 2 8" xfId="11610" xr:uid="{739CDC7B-C6F4-4465-9957-2C4229253D5A}"/>
    <cellStyle name="Total 5 2 2 2 9" xfId="11147" xr:uid="{A6FBEFE7-2739-4DDB-97BA-63BA7B87A5FE}"/>
    <cellStyle name="Total 5 2 2 3" xfId="8567" xr:uid="{3AA8E461-1C91-463D-B1E3-A4B327B2A461}"/>
    <cellStyle name="Total 5 2 2 3 2" xfId="13307" xr:uid="{ED91D497-F7DF-41E1-BC38-E2013B109853}"/>
    <cellStyle name="Total 5 2 2 3 3" xfId="14327" xr:uid="{71B4C329-2B44-4E85-BDEA-C9F76E31D122}"/>
    <cellStyle name="Total 5 2 2 3 4" xfId="15287" xr:uid="{EE32A467-2B7E-4A18-9DE4-784DE2E9232E}"/>
    <cellStyle name="Total 5 2 2 3 5" xfId="16236" xr:uid="{58F1EDB4-B635-45EA-A6B1-28C3DEB63F45}"/>
    <cellStyle name="Total 5 2 2 3 6" xfId="17109" xr:uid="{5624801B-F40E-44CB-98F7-A276853CE461}"/>
    <cellStyle name="Total 5 2 2 3 7" xfId="17974" xr:uid="{EA642981-1994-4D7A-B1E5-530774F26C22}"/>
    <cellStyle name="Total 5 2 2 3 8" xfId="18750" xr:uid="{4FD830DE-A2B3-455F-B628-372F3BC622C0}"/>
    <cellStyle name="Total 5 2 2 4" xfId="9577" xr:uid="{338B3DF1-8CDB-46F4-8F65-8FEDBF7039C9}"/>
    <cellStyle name="Total 5 2 2 4 2" xfId="13981" xr:uid="{86190320-16A3-44DE-A396-18E1F86002D4}"/>
    <cellStyle name="Total 5 2 2 4 3" xfId="14941" xr:uid="{07A9B81C-E549-4F19-A481-7AA2B2312F7D}"/>
    <cellStyle name="Total 5 2 2 4 4" xfId="15893" xr:uid="{894C79B1-59AC-4529-A50B-9BDDFC4043BA}"/>
    <cellStyle name="Total 5 2 2 4 5" xfId="16767" xr:uid="{A5623FEE-8E27-43CB-963F-28FFF63BA377}"/>
    <cellStyle name="Total 5 2 2 4 6" xfId="17632" xr:uid="{2A8162E7-F970-40FE-B683-CB81DAE64C1E}"/>
    <cellStyle name="Total 5 2 2 4 7" xfId="18408" xr:uid="{3FB29A68-F944-47F6-8262-B6185674A162}"/>
    <cellStyle name="Total 5 2 2 4 8" xfId="19165" xr:uid="{C0041BD3-4DDE-48A1-AFDD-642237B44B5D}"/>
    <cellStyle name="Total 5 2 2 5" xfId="12278" xr:uid="{C374718B-E0FC-449B-8788-04BC32AEAA9F}"/>
    <cellStyle name="Total 5 2 2 6" xfId="10585" xr:uid="{25258501-4C5E-4F3E-9076-DC0A952CE701}"/>
    <cellStyle name="Total 5 2 2 7" xfId="13121" xr:uid="{B2791EE2-37FC-4C93-A620-3ABFA0E6461E}"/>
    <cellStyle name="Total 5 2 2 8" xfId="9903" xr:uid="{F85D6656-42BB-4C81-A030-2345F2BBAD5E}"/>
    <cellStyle name="Total 5 2 2 9" xfId="13322" xr:uid="{08248C40-F910-4BF9-8F7C-6C950CCB67EC}"/>
    <cellStyle name="Total 5 2 3" xfId="7191" xr:uid="{8BE252CD-99B9-41DF-9C0B-BC718658A35B}"/>
    <cellStyle name="Total 5 2 3 10" xfId="12385" xr:uid="{3EA58CD0-2BA5-4274-9D6E-56DED46ADBE0}"/>
    <cellStyle name="Total 5 2 3 2" xfId="8831" xr:uid="{F213E1DE-9628-4AE7-B2C8-8DF4D5F3000E}"/>
    <cellStyle name="Total 5 2 3 2 2" xfId="13490" xr:uid="{FCA54502-FDD4-4E68-B938-D274B82A584C}"/>
    <cellStyle name="Total 5 2 3 2 3" xfId="14496" xr:uid="{BBE622BA-7DB1-4001-BBB6-FF44E04A0545}"/>
    <cellStyle name="Total 5 2 3 2 4" xfId="15454" xr:uid="{27288B62-8B21-4878-84FE-B85404322D32}"/>
    <cellStyle name="Total 5 2 3 2 5" xfId="16380" xr:uid="{43E337FE-8063-4159-BE63-7020743BB649}"/>
    <cellStyle name="Total 5 2 3 2 6" xfId="17251" xr:uid="{239108CA-1C41-440A-9AA3-8F83950094B6}"/>
    <cellStyle name="Total 5 2 3 2 7" xfId="18098" xr:uid="{BB240B54-AC19-4039-BC8B-27F99BD3F36F}"/>
    <cellStyle name="Total 5 2 3 2 8" xfId="18865" xr:uid="{C8E14D19-C5C4-4B7D-B7FB-5962487A8258}"/>
    <cellStyle name="Total 5 2 3 3" xfId="9692" xr:uid="{05594604-C8AC-4060-8D17-A8C4DF5B66B2}"/>
    <cellStyle name="Total 5 2 3 3 2" xfId="14096" xr:uid="{D3035E03-8C5C-44C3-B27B-E4990AA6BF21}"/>
    <cellStyle name="Total 5 2 3 3 3" xfId="15056" xr:uid="{7EAA5305-8C8D-4B37-887B-FE2CFE016654}"/>
    <cellStyle name="Total 5 2 3 3 4" xfId="16008" xr:uid="{4FBAAA46-AA41-4196-B938-06BC128A94E0}"/>
    <cellStyle name="Total 5 2 3 3 5" xfId="16882" xr:uid="{7DE15E7D-D916-4291-AD31-B45DD81402D6}"/>
    <cellStyle name="Total 5 2 3 3 6" xfId="17747" xr:uid="{1F672E63-2EE9-4232-92B9-B217CB9628B5}"/>
    <cellStyle name="Total 5 2 3 3 7" xfId="18523" xr:uid="{56515866-0A51-4BC2-894E-18E2629CE352}"/>
    <cellStyle name="Total 5 2 3 3 8" xfId="19280" xr:uid="{ACB7DED5-22A6-4B9F-B62C-83F415BE576A}"/>
    <cellStyle name="Total 5 2 3 4" xfId="12461" xr:uid="{63155B77-5FB6-463F-8A41-CDB6D15900F1}"/>
    <cellStyle name="Total 5 2 3 5" xfId="10416" xr:uid="{2B4AD508-70A2-4C96-9444-4CB97540DFBD}"/>
    <cellStyle name="Total 5 2 3 6" xfId="13042" xr:uid="{12EAE66E-A66A-4C77-A6B6-9858ADF0CBB4}"/>
    <cellStyle name="Total 5 2 3 7" xfId="9958" xr:uid="{311285C1-98D9-4FE6-8C62-0933D688F2FE}"/>
    <cellStyle name="Total 5 2 3 8" xfId="12698" xr:uid="{003D8A97-34F5-4CDF-997C-1F7E3053CE01}"/>
    <cellStyle name="Total 5 2 3 9" xfId="10223" xr:uid="{8408E782-5A5E-4687-989A-0CB26FF8F318}"/>
    <cellStyle name="Total 5 2 4" xfId="8033" xr:uid="{ED598693-FF5C-4166-94BE-F899D7658F77}"/>
    <cellStyle name="Total 5 2 4 2" xfId="13001" xr:uid="{D935FA29-8436-4575-BA51-ACCFF723F354}"/>
    <cellStyle name="Total 5 2 4 3" xfId="9989" xr:uid="{41F51ED5-437B-4D57-B074-D63A8578BD22}"/>
    <cellStyle name="Total 5 2 4 4" xfId="11815" xr:uid="{D8C99D45-32A3-4698-89FE-182765D93A7D}"/>
    <cellStyle name="Total 5 2 4 5" xfId="10988" xr:uid="{ABAB7DB3-037E-4EF9-9542-C9730D51F007}"/>
    <cellStyle name="Total 5 2 4 6" xfId="13100" xr:uid="{8F4CAA99-7CDE-4B68-9EE7-C960EAE4258E}"/>
    <cellStyle name="Total 5 2 4 7" xfId="9919" xr:uid="{96152AA3-F9DA-488A-80EF-0BFEB574065D}"/>
    <cellStyle name="Total 5 2 4 8" xfId="13802" xr:uid="{CAB6B1F7-6065-4625-A4C2-27DE89B9F9D0}"/>
    <cellStyle name="Total 5 2 5" xfId="9464" xr:uid="{54875D2F-4E41-457F-85D3-CD947589A08E}"/>
    <cellStyle name="Total 5 2 5 2" xfId="13868" xr:uid="{34AFBB23-C6D5-476D-98CF-D72255F81D41}"/>
    <cellStyle name="Total 5 2 5 3" xfId="14828" xr:uid="{69D7C5CA-2A98-4EAF-B509-24FFCA3D822C}"/>
    <cellStyle name="Total 5 2 5 4" xfId="15780" xr:uid="{491D1E81-610A-45D1-A7C6-17776458ADA6}"/>
    <cellStyle name="Total 5 2 5 5" xfId="16654" xr:uid="{60B237A2-FC04-4652-B1ED-C9CC38BF8F0A}"/>
    <cellStyle name="Total 5 2 5 6" xfId="17519" xr:uid="{4B1D3459-BCC6-4D59-BC0E-503D5D32F39E}"/>
    <cellStyle name="Total 5 2 5 7" xfId="18295" xr:uid="{06531C1B-7298-4339-A31C-CAACF2E1F5FC}"/>
    <cellStyle name="Total 5 2 5 8" xfId="19052" xr:uid="{BDDB908D-7B80-4DDB-B2DA-24360CE99601}"/>
    <cellStyle name="Total 5 2 6" xfId="11928" xr:uid="{561C375A-2616-40E3-8D44-152F3B726004}"/>
    <cellStyle name="Total 5 2 7" xfId="10887" xr:uid="{4E7EF81B-F427-418A-8C13-AF1E615F2240}"/>
    <cellStyle name="Total 5 2 8" xfId="11535" xr:uid="{1C0EFFAE-174A-4ED9-90E7-778FFE73729D}"/>
    <cellStyle name="Total 5 2 9" xfId="11202" xr:uid="{0791D44F-4179-441F-A7F5-8B8572FA5425}"/>
    <cellStyle name="Total 5 3" xfId="6926" xr:uid="{C27266FE-85BE-4173-BAC9-65D9FA3BFBD0}"/>
    <cellStyle name="Total 5 3 10" xfId="16456" xr:uid="{796FAFDF-6934-49F0-92A8-50B8F03C355F}"/>
    <cellStyle name="Total 5 3 11" xfId="17327" xr:uid="{9993806D-AA3A-46A9-82DB-D9D9FAF33A20}"/>
    <cellStyle name="Total 5 3 2" xfId="7728" xr:uid="{EF3B3CA9-970C-40DD-AA08-2996D9E95FE3}"/>
    <cellStyle name="Total 5 3 2 10" xfId="15530" xr:uid="{551036E0-13BC-47CA-87B4-8F84A3184301}"/>
    <cellStyle name="Total 5 3 2 2" xfId="9368" xr:uid="{FAB45786-1026-48C3-8348-A556E0BDF9FE}"/>
    <cellStyle name="Total 5 3 2 2 2" xfId="13789" xr:uid="{121EC8EC-0823-460E-9C0A-D21AF9F50513}"/>
    <cellStyle name="Total 5 3 2 2 3" xfId="14751" xr:uid="{442849D7-1EF3-45FC-B4FA-8AA30B881DBA}"/>
    <cellStyle name="Total 5 3 2 2 4" xfId="15703" xr:uid="{412FB144-07A9-4D76-A1C5-CCD25CD0E491}"/>
    <cellStyle name="Total 5 3 2 2 5" xfId="16581" xr:uid="{469AB6D0-7BEE-4D5D-BF45-CF249B082952}"/>
    <cellStyle name="Total 5 3 2 2 6" xfId="17446" xr:uid="{8C2522D7-1653-4B75-AA6C-FE3EA74D23CA}"/>
    <cellStyle name="Total 5 3 2 2 7" xfId="18222" xr:uid="{7DE6FBAA-C646-488C-B4DB-B4F28CC5096B}"/>
    <cellStyle name="Total 5 3 2 2 8" xfId="18979" xr:uid="{EDF7A81A-0252-46AC-AC84-75A1987670E4}"/>
    <cellStyle name="Total 5 3 2 3" xfId="9806" xr:uid="{CABFE45E-A3E4-4FC0-B0B4-85054C73ADF3}"/>
    <cellStyle name="Total 5 3 2 3 2" xfId="14210" xr:uid="{EDF8BE90-7678-406B-A9B9-24D199009DF1}"/>
    <cellStyle name="Total 5 3 2 3 3" xfId="15170" xr:uid="{4DA50677-38A9-43B4-BFEE-AE9DB7019476}"/>
    <cellStyle name="Total 5 3 2 3 4" xfId="16122" xr:uid="{D9639B5C-EAE3-4A3A-8CD5-FF06CF374DAB}"/>
    <cellStyle name="Total 5 3 2 3 5" xfId="16996" xr:uid="{EFD5AC8A-49B2-4673-9AAA-CB2A6402DB40}"/>
    <cellStyle name="Total 5 3 2 3 6" xfId="17861" xr:uid="{5AA1DC9F-0133-47C0-9BE0-B2CE8E378538}"/>
    <cellStyle name="Total 5 3 2 3 7" xfId="18637" xr:uid="{661721C5-EC55-47EA-A383-F57A59ADFF89}"/>
    <cellStyle name="Total 5 3 2 3 8" xfId="19394" xr:uid="{A30D12BF-4C4F-4F6D-8897-226D69AD5F13}"/>
    <cellStyle name="Total 5 3 2 4" xfId="12775" xr:uid="{9A8CB91C-3263-490C-B933-5EEA5F29CA73}"/>
    <cellStyle name="Total 5 3 2 5" xfId="10209" xr:uid="{CF9F7E92-F01B-457A-9F83-165BA4A43AEC}"/>
    <cellStyle name="Total 5 3 2 6" xfId="11770" xr:uid="{D88D423D-E604-45A9-BBB2-A62258F6B374}"/>
    <cellStyle name="Total 5 3 2 7" xfId="11030" xr:uid="{0562E340-3E72-4B8C-AFEE-E745F158C8C7}"/>
    <cellStyle name="Total 5 3 2 8" xfId="13591" xr:uid="{DB4D8DC4-5259-4F3F-820C-EF53E523FF5A}"/>
    <cellStyle name="Total 5 3 2 9" xfId="14574" xr:uid="{B3772AB1-DFB9-4D38-8871-4FBE77ACE1B1}"/>
    <cellStyle name="Total 5 3 3" xfId="8566" xr:uid="{64B4FCCC-D536-4B12-8FB1-BD50670D1F01}"/>
    <cellStyle name="Total 5 3 3 2" xfId="13306" xr:uid="{32730DDB-E062-42F7-A960-89D3BBDA0974}"/>
    <cellStyle name="Total 5 3 3 3" xfId="14326" xr:uid="{3A2F27ED-3C9E-44E7-89C0-A9CC2D74118F}"/>
    <cellStyle name="Total 5 3 3 4" xfId="15286" xr:uid="{82D71FBC-785B-458F-A253-0B4DE68DE2C3}"/>
    <cellStyle name="Total 5 3 3 5" xfId="16235" xr:uid="{C08A7227-0F81-4A7B-8B57-8DC028E55E45}"/>
    <cellStyle name="Total 5 3 3 6" xfId="17108" xr:uid="{0FF1D240-C21F-4358-BA96-7187D859E464}"/>
    <cellStyle name="Total 5 3 3 7" xfId="17973" xr:uid="{0136E8BD-2BDC-4351-AB49-AE138E5046D1}"/>
    <cellStyle name="Total 5 3 3 8" xfId="18749" xr:uid="{18378341-237E-401E-98C7-6261420EB5F1}"/>
    <cellStyle name="Total 5 3 4" xfId="9576" xr:uid="{CA36E375-66C3-47C1-A1F4-2013234E024E}"/>
    <cellStyle name="Total 5 3 4 2" xfId="13980" xr:uid="{7108DC4C-9F46-42C9-9E1A-71FA98130792}"/>
    <cellStyle name="Total 5 3 4 3" xfId="14940" xr:uid="{7A606207-17D0-4BAB-9FB1-E7FAF5493F54}"/>
    <cellStyle name="Total 5 3 4 4" xfId="15892" xr:uid="{C5B18BD3-DA84-4FFE-A3DC-893CCA9F753F}"/>
    <cellStyle name="Total 5 3 4 5" xfId="16766" xr:uid="{12A763DB-342B-44D3-8E10-84CFB1A471A0}"/>
    <cellStyle name="Total 5 3 4 6" xfId="17631" xr:uid="{4AD18195-7060-4D81-9D84-AB0A9497C5BB}"/>
    <cellStyle name="Total 5 3 4 7" xfId="18407" xr:uid="{BC3F8A61-E3AC-4A80-85BF-0C8A6ADBC0CD}"/>
    <cellStyle name="Total 5 3 4 8" xfId="19164" xr:uid="{0797CC85-67BC-4255-8E7C-330759324BF6}"/>
    <cellStyle name="Total 5 3 5" xfId="12277" xr:uid="{BF7BF448-6AFB-4869-880B-7FCBCB629D86}"/>
    <cellStyle name="Total 5 3 6" xfId="10586" xr:uid="{9B53D0D7-7CA0-4B51-B4EA-E35FBE9FF969}"/>
    <cellStyle name="Total 5 3 7" xfId="13626" xr:uid="{1EAEF373-4F28-471C-96AD-B9154879853E}"/>
    <cellStyle name="Total 5 3 8" xfId="14604" xr:uid="{FC302B00-5E1C-44C7-B783-FA657A368D07}"/>
    <cellStyle name="Total 5 3 9" xfId="15557" xr:uid="{9FA129FA-6D71-4D04-82DB-5D4744CA7730}"/>
    <cellStyle name="Total 5 4" xfId="7190" xr:uid="{BABEB952-0BE8-4EA0-85EE-2ACB91EB7F95}"/>
    <cellStyle name="Total 5 4 10" xfId="17345" xr:uid="{740BB229-3DC5-4905-B339-BB095981BD15}"/>
    <cellStyle name="Total 5 4 2" xfId="8830" xr:uid="{D761ABD0-03A9-4064-B11E-84F6FDE95E5C}"/>
    <cellStyle name="Total 5 4 2 2" xfId="13489" xr:uid="{F3585E61-9FF0-49AB-8073-556D90DC9A2C}"/>
    <cellStyle name="Total 5 4 2 3" xfId="14495" xr:uid="{25D5CE57-2105-4B03-8B37-7AD0F549494F}"/>
    <cellStyle name="Total 5 4 2 4" xfId="15453" xr:uid="{B41FC14A-CED9-47D3-9EE7-DA27B0B26127}"/>
    <cellStyle name="Total 5 4 2 5" xfId="16379" xr:uid="{625460AB-B57C-4118-8CCD-F69D01C68420}"/>
    <cellStyle name="Total 5 4 2 6" xfId="17250" xr:uid="{E23B5686-7AF1-4B96-8125-7663DE605EFB}"/>
    <cellStyle name="Total 5 4 2 7" xfId="18097" xr:uid="{00D3665D-AB09-4242-9958-3694A01AF7A2}"/>
    <cellStyle name="Total 5 4 2 8" xfId="18864" xr:uid="{EFFD1D4F-FA20-402F-9FD2-F537CD7BB7BC}"/>
    <cellStyle name="Total 5 4 3" xfId="9691" xr:uid="{9FD2DE18-5B65-4FDD-AD49-93CF5A1F914E}"/>
    <cellStyle name="Total 5 4 3 2" xfId="14095" xr:uid="{261AEC01-44F6-4E16-83C7-1C7C394E2635}"/>
    <cellStyle name="Total 5 4 3 3" xfId="15055" xr:uid="{E81EAB9F-AFAA-4409-9888-1B3196F98263}"/>
    <cellStyle name="Total 5 4 3 4" xfId="16007" xr:uid="{FFEF761F-518A-4F2C-A5BF-A64264D10609}"/>
    <cellStyle name="Total 5 4 3 5" xfId="16881" xr:uid="{FEB95D70-FC26-4181-B788-BB742E48CA6D}"/>
    <cellStyle name="Total 5 4 3 6" xfId="17746" xr:uid="{8B99FD1A-52BF-40BA-9208-91AEB11A6400}"/>
    <cellStyle name="Total 5 4 3 7" xfId="18522" xr:uid="{97323BA2-34FD-4F38-8644-5A54540043F6}"/>
    <cellStyle name="Total 5 4 3 8" xfId="19279" xr:uid="{DD50A693-71AB-4B31-807E-F0F4CF8D907D}"/>
    <cellStyle name="Total 5 4 4" xfId="12460" xr:uid="{7A9BA8E4-63EF-4136-ADF7-0FEB5AC5E8AD}"/>
    <cellStyle name="Total 5 4 5" xfId="10417" xr:uid="{CA498044-FD21-4133-8D52-A13E67C448FA}"/>
    <cellStyle name="Total 5 4 6" xfId="13653" xr:uid="{7DB9ADFE-C9FB-40A7-8F91-9D76C5265D3A}"/>
    <cellStyle name="Total 5 4 7" xfId="14629" xr:uid="{E42DD113-853C-4B34-A6B1-773DE237BCC9}"/>
    <cellStyle name="Total 5 4 8" xfId="15581" xr:uid="{6655542C-01E4-4AA4-99D9-AC509D519AFE}"/>
    <cellStyle name="Total 5 4 9" xfId="16476" xr:uid="{B49B5240-3E2F-4115-B806-D923F107A0E2}"/>
    <cellStyle name="Total 5 5" xfId="8032" xr:uid="{3CD4A118-A0DD-4CCE-94F2-A70950EE4303}"/>
    <cellStyle name="Total 5 5 2" xfId="13000" xr:uid="{3DBE2BF0-91D6-45CD-8905-DB468B3B6E4A}"/>
    <cellStyle name="Total 5 5 3" xfId="9990" xr:uid="{10DA6C42-D084-4496-AE6B-5903693A3C4C}"/>
    <cellStyle name="Total 5 5 4" xfId="11814" xr:uid="{64A0D7FD-5FDB-4B9D-A2DF-E1E05539B048}"/>
    <cellStyle name="Total 5 5 5" xfId="10989" xr:uid="{C39DE7E3-7163-4AF1-BF6A-1F56F00F6F9F}"/>
    <cellStyle name="Total 5 5 6" xfId="13598" xr:uid="{D452AC50-9A5A-43F4-BB47-79B868B88CBE}"/>
    <cellStyle name="Total 5 5 7" xfId="14580" xr:uid="{964B88DE-45F3-4D98-9926-7812EF705E11}"/>
    <cellStyle name="Total 5 5 8" xfId="15533" xr:uid="{BBB51E42-8CDB-4DF8-B655-0A71BB9AE841}"/>
    <cellStyle name="Total 5 6" xfId="9463" xr:uid="{7E917B4F-D668-41C7-8652-5C2B64AE6F09}"/>
    <cellStyle name="Total 5 6 2" xfId="13867" xr:uid="{9C453255-271B-4717-A743-03A9844C98A2}"/>
    <cellStyle name="Total 5 6 3" xfId="14827" xr:uid="{53C8465C-4897-40D3-AA90-14206C163579}"/>
    <cellStyle name="Total 5 6 4" xfId="15779" xr:uid="{AE4D142B-B6D5-45C2-BC49-F8A126CB8F0A}"/>
    <cellStyle name="Total 5 6 5" xfId="16653" xr:uid="{93C10720-759E-4918-9E62-BFA38F78DEFF}"/>
    <cellStyle name="Total 5 6 6" xfId="17518" xr:uid="{F2261D4B-BE9D-4108-8E1D-289DAED15E5F}"/>
    <cellStyle name="Total 5 6 7" xfId="18294" xr:uid="{142BA643-63DC-4413-9885-A3344A7D420A}"/>
    <cellStyle name="Total 5 6 8" xfId="19051" xr:uid="{5EBCFB41-06F2-4451-A1B0-FA8D5E3E9825}"/>
    <cellStyle name="Total 5 7" xfId="11927" xr:uid="{9C29C6BC-720F-417D-9A87-3C02109D2387}"/>
    <cellStyle name="Total 5 8" xfId="10888" xr:uid="{E9B24B23-0868-4DD6-B120-12D59D2CE975}"/>
    <cellStyle name="Total 5 9" xfId="13103" xr:uid="{83476C6D-18CD-49C6-96FC-8B65D9ACEABF}"/>
    <cellStyle name="Total 6" xfId="6305" xr:uid="{B96C63BB-4314-46D8-BE1D-8D2C847622CB}"/>
    <cellStyle name="Total 6 10" xfId="11201" xr:uid="{5B6093D2-1622-47CB-9BDE-7137AEAA7B06}"/>
    <cellStyle name="Total 6 11" xfId="13564" xr:uid="{6D64B9D8-5D5B-4C71-B21E-D82EDA4E6A4B}"/>
    <cellStyle name="Total 6 12" xfId="14565" xr:uid="{4727AB5F-6334-44D0-939B-3D9522A737F3}"/>
    <cellStyle name="Total 6 13" xfId="15523" xr:uid="{65728055-A75E-41A3-9EB2-C8F73E639330}"/>
    <cellStyle name="Total 6 2" xfId="6306" xr:uid="{99C74498-2373-49BC-985A-C942EFF3BA6B}"/>
    <cellStyle name="Total 6 2 10" xfId="13080" xr:uid="{06794AA9-9B51-4072-AB43-C521F9FB462B}"/>
    <cellStyle name="Total 6 2 11" xfId="9927" xr:uid="{965AFC93-E635-41BD-AF94-AD1F60953A6C}"/>
    <cellStyle name="Total 6 2 12" xfId="13198" xr:uid="{D0482CBD-39E4-44EA-895A-4874D8876BF2}"/>
    <cellStyle name="Total 6 2 2" xfId="6929" xr:uid="{BD31FE54-0D96-4577-BF10-0F2C2142267E}"/>
    <cellStyle name="Total 6 2 2 10" xfId="11032" xr:uid="{CB65B84E-60AC-42FA-A0D3-05A8454D803A}"/>
    <cellStyle name="Total 6 2 2 11" xfId="13096" xr:uid="{6F4239F4-C48E-4623-91E5-7BE38112CD90}"/>
    <cellStyle name="Total 6 2 2 2" xfId="7729" xr:uid="{EDC4D65F-F374-4E98-A9FF-40FDCCC3CF4F}"/>
    <cellStyle name="Total 6 2 2 2 10" xfId="15363" xr:uid="{7A026792-17E9-4F8F-BBF6-68442BDB17B9}"/>
    <cellStyle name="Total 6 2 2 2 2" xfId="9369" xr:uid="{2D1A1B5D-0C93-43F3-9C50-FC99AE695B04}"/>
    <cellStyle name="Total 6 2 2 2 2 2" xfId="13790" xr:uid="{366FAA90-0A01-4699-97EC-91A53A7FB000}"/>
    <cellStyle name="Total 6 2 2 2 2 3" xfId="14752" xr:uid="{A49C6F4D-C15E-442B-B767-CF8CB1041226}"/>
    <cellStyle name="Total 6 2 2 2 2 4" xfId="15704" xr:uid="{DA30FBF0-5C8E-4831-83F4-AF6ACFA43192}"/>
    <cellStyle name="Total 6 2 2 2 2 5" xfId="16582" xr:uid="{85EFDABA-671D-43FB-904C-A77595984874}"/>
    <cellStyle name="Total 6 2 2 2 2 6" xfId="17447" xr:uid="{EB84463F-518B-4498-ABE0-038FBFCCF6DB}"/>
    <cellStyle name="Total 6 2 2 2 2 7" xfId="18223" xr:uid="{221C4923-445E-4D92-8A43-FCE650C97858}"/>
    <cellStyle name="Total 6 2 2 2 2 8" xfId="18980" xr:uid="{1A438D5A-0995-403A-963E-46FE5F8403E5}"/>
    <cellStyle name="Total 6 2 2 2 3" xfId="9807" xr:uid="{A4176377-BEDA-4953-8AA8-630E02D98B5D}"/>
    <cellStyle name="Total 6 2 2 2 3 2" xfId="14211" xr:uid="{944386B8-A448-447D-935A-851279AD6A8C}"/>
    <cellStyle name="Total 6 2 2 2 3 3" xfId="15171" xr:uid="{DA20B2FF-1620-4035-873F-EB2B0D74FDE8}"/>
    <cellStyle name="Total 6 2 2 2 3 4" xfId="16123" xr:uid="{F8D86095-4E81-439C-9AC1-5AE54066DB1A}"/>
    <cellStyle name="Total 6 2 2 2 3 5" xfId="16997" xr:uid="{A7991467-85F6-4162-BE1D-E570A931FF30}"/>
    <cellStyle name="Total 6 2 2 2 3 6" xfId="17862" xr:uid="{FFF83855-F000-4342-9219-D3D2BBCFFE57}"/>
    <cellStyle name="Total 6 2 2 2 3 7" xfId="18638" xr:uid="{CD207765-D8F7-446A-AB9A-E2A81376374B}"/>
    <cellStyle name="Total 6 2 2 2 3 8" xfId="19395" xr:uid="{0892DD57-D6AA-457E-B881-3A46BD869B0D}"/>
    <cellStyle name="Total 6 2 2 2 4" xfId="12776" xr:uid="{A3D7D794-5C28-4954-BCD0-CAD6CCE3E3FD}"/>
    <cellStyle name="Total 6 2 2 2 5" xfId="10208" xr:uid="{C786CA25-2DAC-465E-87B0-0A61B45285A4}"/>
    <cellStyle name="Total 6 2 2 2 6" xfId="12129" xr:uid="{2415259A-5570-4ED9-9C33-D4B06327E4C3}"/>
    <cellStyle name="Total 6 2 2 2 7" xfId="10724" xr:uid="{2E835B14-2D5C-49E0-9CCB-0C09566F8E25}"/>
    <cellStyle name="Total 6 2 2 2 8" xfId="13396" xr:uid="{AF23D140-2288-460F-B558-7C5B4B65CD95}"/>
    <cellStyle name="Total 6 2 2 2 9" xfId="14405" xr:uid="{E233AF90-5C86-4638-ACB2-672A253C7DAF}"/>
    <cellStyle name="Total 6 2 2 3" xfId="8569" xr:uid="{086171C8-D9B2-484B-9BDB-4A3B0B73F95C}"/>
    <cellStyle name="Total 6 2 2 3 2" xfId="13309" xr:uid="{EAA2C8CE-A57C-46DE-827C-96200E4BBB5B}"/>
    <cellStyle name="Total 6 2 2 3 3" xfId="14329" xr:uid="{8A634935-CC01-4D95-A005-DC8C69A34C22}"/>
    <cellStyle name="Total 6 2 2 3 4" xfId="15289" xr:uid="{68657C7C-CFA1-471A-91F4-0A9B4C5A61A2}"/>
    <cellStyle name="Total 6 2 2 3 5" xfId="16238" xr:uid="{62BE06D1-37F4-440A-889D-F4C5999FE196}"/>
    <cellStyle name="Total 6 2 2 3 6" xfId="17111" xr:uid="{D4DD5F8C-9314-40CC-8F6B-1B9552006A96}"/>
    <cellStyle name="Total 6 2 2 3 7" xfId="17976" xr:uid="{A8002AE7-7612-48C6-AB90-5184A03D9F70}"/>
    <cellStyle name="Total 6 2 2 3 8" xfId="18752" xr:uid="{ED0EE16A-F68E-460D-BCB6-9EAD09DE3103}"/>
    <cellStyle name="Total 6 2 2 4" xfId="9579" xr:uid="{932F1472-F416-4270-BA0B-E2B0D6ED81F2}"/>
    <cellStyle name="Total 6 2 2 4 2" xfId="13983" xr:uid="{66B3CF57-10D5-459F-A5E2-1C665022384C}"/>
    <cellStyle name="Total 6 2 2 4 3" xfId="14943" xr:uid="{2577497A-4A8F-419A-B9BF-701A6FAEE104}"/>
    <cellStyle name="Total 6 2 2 4 4" xfId="15895" xr:uid="{81105366-7AC9-474A-807D-869ACC5A9F3D}"/>
    <cellStyle name="Total 6 2 2 4 5" xfId="16769" xr:uid="{8F124E31-77FF-4851-BC52-CA38EFA6C0D3}"/>
    <cellStyle name="Total 6 2 2 4 6" xfId="17634" xr:uid="{497830B4-CC42-40C6-9659-3BB5907160A6}"/>
    <cellStyle name="Total 6 2 2 4 7" xfId="18410" xr:uid="{7F789955-8DA5-466A-8700-08B1434C82F6}"/>
    <cellStyle name="Total 6 2 2 4 8" xfId="19167" xr:uid="{7D9E0AB6-0659-4493-8C5C-ED361813DE49}"/>
    <cellStyle name="Total 6 2 2 5" xfId="12280" xr:uid="{DBD37595-94C8-4566-92AA-89FFF83686EF}"/>
    <cellStyle name="Total 6 2 2 6" xfId="10583" xr:uid="{2EFE3E0C-5CD1-438E-9944-19F4B6633BD4}"/>
    <cellStyle name="Total 6 2 2 7" xfId="12605" xr:uid="{2792880C-90A7-4322-9506-C3CF288CDEF7}"/>
    <cellStyle name="Total 6 2 2 8" xfId="10297" xr:uid="{04FF0A80-4EF3-4309-AC2C-9FC94E28612F}"/>
    <cellStyle name="Total 6 2 2 9" xfId="11763" xr:uid="{1A7950A7-E681-4977-A953-4A9CA9ADB550}"/>
    <cellStyle name="Total 6 2 3" xfId="7193" xr:uid="{ED4967B0-6E51-48E1-BBFC-C812D06244CC}"/>
    <cellStyle name="Total 6 2 3 10" xfId="17179" xr:uid="{51AD2A1B-E4A8-4E8F-B87F-12DB02BCD00C}"/>
    <cellStyle name="Total 6 2 3 2" xfId="8833" xr:uid="{4D15B685-3028-4797-9238-BC53BE2AE905}"/>
    <cellStyle name="Total 6 2 3 2 2" xfId="13492" xr:uid="{F01FD23C-5B0D-49D1-91F6-15C79D2F4839}"/>
    <cellStyle name="Total 6 2 3 2 3" xfId="14498" xr:uid="{2FB4DBA7-0613-4E46-8AC9-647FCAC800AA}"/>
    <cellStyle name="Total 6 2 3 2 4" xfId="15456" xr:uid="{9DF54F2C-1CC2-4AB9-8687-60D2EFF84976}"/>
    <cellStyle name="Total 6 2 3 2 5" xfId="16382" xr:uid="{21401073-2E7D-4E1F-8134-1E0261A0EFD3}"/>
    <cellStyle name="Total 6 2 3 2 6" xfId="17253" xr:uid="{5A7B487A-9F8D-41A2-B9FF-F164F95145EC}"/>
    <cellStyle name="Total 6 2 3 2 7" xfId="18100" xr:uid="{04351733-0EE5-4819-A4E6-8AC3FBD45708}"/>
    <cellStyle name="Total 6 2 3 2 8" xfId="18867" xr:uid="{36D2B616-B08E-496D-8231-A6D32105684B}"/>
    <cellStyle name="Total 6 2 3 3" xfId="9694" xr:uid="{627F311E-7982-4962-9F8E-BD63B107BCFC}"/>
    <cellStyle name="Total 6 2 3 3 2" xfId="14098" xr:uid="{124E2902-66D5-4D8D-9C40-2FCE5A438C1C}"/>
    <cellStyle name="Total 6 2 3 3 3" xfId="15058" xr:uid="{5B3819C3-2476-476E-987F-983395BAB74A}"/>
    <cellStyle name="Total 6 2 3 3 4" xfId="16010" xr:uid="{3C80C5BA-99AB-4CF5-A58C-1F5A2883DA05}"/>
    <cellStyle name="Total 6 2 3 3 5" xfId="16884" xr:uid="{662A313E-66BA-4349-B02C-159293ADBCAB}"/>
    <cellStyle name="Total 6 2 3 3 6" xfId="17749" xr:uid="{10173578-1F0C-48A9-B8DB-C15DA6281062}"/>
    <cellStyle name="Total 6 2 3 3 7" xfId="18525" xr:uid="{85A1277C-C7F1-4D67-83FA-DA4B7C29AC96}"/>
    <cellStyle name="Total 6 2 3 3 8" xfId="19282" xr:uid="{07F93A43-56FB-40A2-9483-2C4D04268A90}"/>
    <cellStyle name="Total 6 2 3 4" xfId="12463" xr:uid="{FC64143E-1711-4901-9AE9-4049A16918BD}"/>
    <cellStyle name="Total 6 2 3 5" xfId="10414" xr:uid="{25D01079-E992-4BDB-888E-D75289521341}"/>
    <cellStyle name="Total 6 2 3 6" xfId="13409" xr:uid="{812C84A4-8D33-41AF-8BCC-228D345DC6B3}"/>
    <cellStyle name="Total 6 2 3 7" xfId="14418" xr:uid="{6C4F1B8B-E350-4FF7-9F9F-2AB4BA28E503}"/>
    <cellStyle name="Total 6 2 3 8" xfId="15376" xr:uid="{FAF2B1E9-1265-491A-A6D1-A4894003BDCE}"/>
    <cellStyle name="Total 6 2 3 9" xfId="16307" xr:uid="{D87C4BFB-4380-4A0A-8738-D98312E03973}"/>
    <cellStyle name="Total 6 2 4" xfId="8035" xr:uid="{F7E1EB70-A044-490F-AFB5-AD401486B607}"/>
    <cellStyle name="Total 6 2 4 2" xfId="13003" xr:uid="{9090767E-D840-46BE-8313-6F25054E16C3}"/>
    <cellStyle name="Total 6 2 4 3" xfId="9987" xr:uid="{FF14CEDC-D55C-4563-A930-0EDB722852C8}"/>
    <cellStyle name="Total 6 2 4 4" xfId="11817" xr:uid="{FE989224-8D4E-4B9C-895D-F9DE744C850E}"/>
    <cellStyle name="Total 6 2 4 5" xfId="10986" xr:uid="{AC439DF9-9BC8-4A39-ACEF-F1E47B0D354F}"/>
    <cellStyle name="Total 6 2 4 6" xfId="12573" xr:uid="{59A984BF-429C-4632-A85C-3D5FC3224BCF}"/>
    <cellStyle name="Total 6 2 4 7" xfId="10324" xr:uid="{CDC16A06-71CF-4F42-B6D0-61A86D807696}"/>
    <cellStyle name="Total 6 2 4 8" xfId="11740" xr:uid="{AE716227-ADF4-4D30-A719-9A7BB1132E9E}"/>
    <cellStyle name="Total 6 2 5" xfId="9466" xr:uid="{7CA49F1D-6EAA-42F7-B1A9-F3206812006B}"/>
    <cellStyle name="Total 6 2 5 2" xfId="13870" xr:uid="{8858C582-1ED6-4CBD-80F6-63B875DC01EC}"/>
    <cellStyle name="Total 6 2 5 3" xfId="14830" xr:uid="{268E42C3-E5F4-4BC1-B1C0-ECCC43ED1BE2}"/>
    <cellStyle name="Total 6 2 5 4" xfId="15782" xr:uid="{D8443248-E9F4-4FCA-94D6-29FE5CBB4804}"/>
    <cellStyle name="Total 6 2 5 5" xfId="16656" xr:uid="{9DC373A9-2107-4C66-849C-A4A270446080}"/>
    <cellStyle name="Total 6 2 5 6" xfId="17521" xr:uid="{B27F9AA0-4ED2-4793-BB16-BAE3C04CB8AA}"/>
    <cellStyle name="Total 6 2 5 7" xfId="18297" xr:uid="{30442080-9B81-48CD-A951-8A337578E07B}"/>
    <cellStyle name="Total 6 2 5 8" xfId="19054" xr:uid="{C966DB7D-B372-4537-8A90-62D8636DF9E2}"/>
    <cellStyle name="Total 6 2 6" xfId="11930" xr:uid="{3D6C8F74-B089-4097-9FE0-B696F139074E}"/>
    <cellStyle name="Total 6 2 7" xfId="10885" xr:uid="{C7EC15B1-1D90-41DB-8782-0BAB2639F17A}"/>
    <cellStyle name="Total 6 2 8" xfId="11537" xr:uid="{C7590A0A-122F-4214-96CB-EE7AA5E65E1E}"/>
    <cellStyle name="Total 6 2 9" xfId="11200" xr:uid="{EF60DCC2-F6BC-4534-B6A8-DFF9E9B5EC40}"/>
    <cellStyle name="Total 6 3" xfId="6928" xr:uid="{9C299E0D-0B0B-4D2D-B145-743175E4EABD}"/>
    <cellStyle name="Total 6 3 10" xfId="11178" xr:uid="{949B7F5D-8472-4F6E-B56E-CC908D9F492E}"/>
    <cellStyle name="Total 6 3 11" xfId="13382" xr:uid="{D6146F5F-51D1-4337-A05A-059B1B7317C6}"/>
    <cellStyle name="Total 6 3 2" xfId="7730" xr:uid="{943BBBED-71BB-4BD6-9FC1-D0C49770EA22}"/>
    <cellStyle name="Total 6 3 2 10" xfId="15595" xr:uid="{D7F72F00-F08D-4F5E-AE42-AC0003B69BBC}"/>
    <cellStyle name="Total 6 3 2 2" xfId="9370" xr:uid="{70CDA530-996D-44BE-A231-B06D6C7F657F}"/>
    <cellStyle name="Total 6 3 2 2 2" xfId="13791" xr:uid="{F8B87194-CCAD-4F2C-8762-C9DC7A7CCE17}"/>
    <cellStyle name="Total 6 3 2 2 3" xfId="14753" xr:uid="{3B18BB6F-6A1E-414C-8DF7-1F615DFCB65F}"/>
    <cellStyle name="Total 6 3 2 2 4" xfId="15705" xr:uid="{384CA4C6-A532-49EA-894B-95470F22DE16}"/>
    <cellStyle name="Total 6 3 2 2 5" xfId="16583" xr:uid="{D4B27478-1226-41CA-8CEB-D72480C59579}"/>
    <cellStyle name="Total 6 3 2 2 6" xfId="17448" xr:uid="{B4DF5484-394B-420B-8239-66B1A6D16408}"/>
    <cellStyle name="Total 6 3 2 2 7" xfId="18224" xr:uid="{BDB86EBE-C950-4547-A598-42151D859751}"/>
    <cellStyle name="Total 6 3 2 2 8" xfId="18981" xr:uid="{4572C12F-2E8A-4A2B-8584-5D1689C73A1C}"/>
    <cellStyle name="Total 6 3 2 3" xfId="9808" xr:uid="{65F39825-22D0-4538-B73C-364ADB8481DB}"/>
    <cellStyle name="Total 6 3 2 3 2" xfId="14212" xr:uid="{DF86625E-A150-497E-8478-CD9BD6D3DC9C}"/>
    <cellStyle name="Total 6 3 2 3 3" xfId="15172" xr:uid="{DE3AA531-4833-4643-930D-641E721C18E1}"/>
    <cellStyle name="Total 6 3 2 3 4" xfId="16124" xr:uid="{E20FDAFC-3DA4-4448-AECF-6E86FF75BC39}"/>
    <cellStyle name="Total 6 3 2 3 5" xfId="16998" xr:uid="{F0A0484A-51D9-4066-AECF-457A1DB7F6B9}"/>
    <cellStyle name="Total 6 3 2 3 6" xfId="17863" xr:uid="{15FDA395-D387-4948-A649-074216DF7DCB}"/>
    <cellStyle name="Total 6 3 2 3 7" xfId="18639" xr:uid="{97F338BF-0940-4D3C-87A4-147F42CCC934}"/>
    <cellStyle name="Total 6 3 2 3 8" xfId="19396" xr:uid="{3106EEFE-25EF-4643-BA5A-CD490E218994}"/>
    <cellStyle name="Total 6 3 2 4" xfId="12777" xr:uid="{A38F30F7-C4DD-4FCD-A292-A401F8B8C496}"/>
    <cellStyle name="Total 6 3 2 5" xfId="10207" xr:uid="{7E9B4017-66AD-463D-A559-D779BAD9AB0C}"/>
    <cellStyle name="Total 6 3 2 6" xfId="12662" xr:uid="{8B0E5DEB-FA13-4410-ACC2-37AA2E952BB1}"/>
    <cellStyle name="Total 6 3 2 7" xfId="10253" xr:uid="{BABACA79-6D97-4F4B-9065-10C6CE23A83B}"/>
    <cellStyle name="Total 6 3 2 8" xfId="13674" xr:uid="{A7E7EB31-35F3-4253-8BA2-1DD5F17D1A28}"/>
    <cellStyle name="Total 6 3 2 9" xfId="14643" xr:uid="{D11693E8-F926-4142-997D-377694D8BC8B}"/>
    <cellStyle name="Total 6 3 3" xfId="8568" xr:uid="{29BBDC56-19F2-4744-A80C-9F37DD1B7CF1}"/>
    <cellStyle name="Total 6 3 3 2" xfId="13308" xr:uid="{4A3E2BAE-2C87-45A6-8A3A-78B5FC310FED}"/>
    <cellStyle name="Total 6 3 3 3" xfId="14328" xr:uid="{7014ACBE-E3A1-4CCC-8FAF-D93F3D6F7B4C}"/>
    <cellStyle name="Total 6 3 3 4" xfId="15288" xr:uid="{2DB5EB28-9C18-4D8B-AF4B-F75EE8E371C3}"/>
    <cellStyle name="Total 6 3 3 5" xfId="16237" xr:uid="{17111614-DAF0-4B54-A73E-869C25274A12}"/>
    <cellStyle name="Total 6 3 3 6" xfId="17110" xr:uid="{0BABB2E4-8A89-4A9C-8CFC-40CB4B002CE4}"/>
    <cellStyle name="Total 6 3 3 7" xfId="17975" xr:uid="{95282F92-9C70-4ED1-936E-BCEE5C5AAE78}"/>
    <cellStyle name="Total 6 3 3 8" xfId="18751" xr:uid="{68FD29FA-95D4-4901-9741-C39F39A3DC06}"/>
    <cellStyle name="Total 6 3 4" xfId="9578" xr:uid="{2B6A9383-6B96-4401-9ED9-CBCA0862F233}"/>
    <cellStyle name="Total 6 3 4 2" xfId="13982" xr:uid="{CF99C6CF-AB73-4E2C-9708-708DF08CAC42}"/>
    <cellStyle name="Total 6 3 4 3" xfId="14942" xr:uid="{24ED0FE2-E969-4960-B10B-4954F5BC6584}"/>
    <cellStyle name="Total 6 3 4 4" xfId="15894" xr:uid="{F8AC3C6A-6FCC-4767-A885-20E8CE0EDE88}"/>
    <cellStyle name="Total 6 3 4 5" xfId="16768" xr:uid="{56BE08B5-0A8D-416E-8B75-2E94AA97BBF2}"/>
    <cellStyle name="Total 6 3 4 6" xfId="17633" xr:uid="{299C313F-429D-4F8E-BA31-5B9D761B0028}"/>
    <cellStyle name="Total 6 3 4 7" xfId="18409" xr:uid="{04E26B4E-302F-4EB5-9F00-33E34B4367ED}"/>
    <cellStyle name="Total 6 3 4 8" xfId="19166" xr:uid="{9F2C478F-9F65-42DD-942B-3918439822D2}"/>
    <cellStyle name="Total 6 3 5" xfId="12279" xr:uid="{6342A6ED-EB49-4856-B877-D5E09ED73F2B}"/>
    <cellStyle name="Total 6 3 6" xfId="10584" xr:uid="{EC257481-F267-4C1D-98AC-9D6D25E28276}"/>
    <cellStyle name="Total 6 3 7" xfId="11980" xr:uid="{EB97C1CF-77B9-4A8C-80AA-8A40A45A7B87}"/>
    <cellStyle name="Total 6 3 8" xfId="10846" xr:uid="{360422C6-40E0-4A23-9A63-5B23B5232588}"/>
    <cellStyle name="Total 6 3 9" xfId="11574" xr:uid="{E5F34ACE-113A-45A4-B694-2F427C13BA57}"/>
    <cellStyle name="Total 6 4" xfId="7192" xr:uid="{8D4907F1-9350-4A98-ACA0-774F7107CB4F}"/>
    <cellStyle name="Total 6 4 10" xfId="12054" xr:uid="{62FE8ABD-F382-425D-B350-FDCF96003F1A}"/>
    <cellStyle name="Total 6 4 2" xfId="8832" xr:uid="{116F2B80-CFDA-47BE-8486-0932C3BAF45C}"/>
    <cellStyle name="Total 6 4 2 2" xfId="13491" xr:uid="{4F0CA253-E31B-487C-BBA9-883E0A8742D2}"/>
    <cellStyle name="Total 6 4 2 3" xfId="14497" xr:uid="{7BDED9C8-D27F-4B5F-B73B-3D33E21938B8}"/>
    <cellStyle name="Total 6 4 2 4" xfId="15455" xr:uid="{5B6288A5-1DB2-4738-8805-77B072714115}"/>
    <cellStyle name="Total 6 4 2 5" xfId="16381" xr:uid="{6270E07A-97B1-40AB-88FA-05D8AB105EDF}"/>
    <cellStyle name="Total 6 4 2 6" xfId="17252" xr:uid="{07AE7269-9AE4-4060-8BFA-A4EC052B592E}"/>
    <cellStyle name="Total 6 4 2 7" xfId="18099" xr:uid="{67261EF5-6C25-42C9-88A7-5C5B1541C184}"/>
    <cellStyle name="Total 6 4 2 8" xfId="18866" xr:uid="{8A6557F9-A2CD-4604-8433-8FD187E1BF88}"/>
    <cellStyle name="Total 6 4 3" xfId="9693" xr:uid="{9209C635-5F02-4FA0-B347-442279CBF46D}"/>
    <cellStyle name="Total 6 4 3 2" xfId="14097" xr:uid="{5242C807-9961-440D-9B4E-FD3400E190EA}"/>
    <cellStyle name="Total 6 4 3 3" xfId="15057" xr:uid="{916CADF0-9821-421B-A957-AB196C13FB0D}"/>
    <cellStyle name="Total 6 4 3 4" xfId="16009" xr:uid="{BBBFDD3A-2EB1-4D42-B213-5440BA178AC9}"/>
    <cellStyle name="Total 6 4 3 5" xfId="16883" xr:uid="{1A967957-BB86-463B-842B-300B921CDA04}"/>
    <cellStyle name="Total 6 4 3 6" xfId="17748" xr:uid="{80565D7B-51B2-4AA1-B5AD-9911F76D50FB}"/>
    <cellStyle name="Total 6 4 3 7" xfId="18524" xr:uid="{37A86D1D-7BED-48BE-A4A6-954A42AE1C20}"/>
    <cellStyle name="Total 6 4 3 8" xfId="19281" xr:uid="{8E6361B2-46FD-4CA0-952E-AC24E8F4FCB6}"/>
    <cellStyle name="Total 6 4 4" xfId="12462" xr:uid="{E723EAB1-818B-4707-934E-2214EB2E0367}"/>
    <cellStyle name="Total 6 4 5" xfId="10415" xr:uid="{5BB75DB4-9B46-4D98-BF93-1AA17BDD8C44}"/>
    <cellStyle name="Total 6 4 6" xfId="12378" xr:uid="{95AA4784-0D07-4997-9741-EFC68251D8D7}"/>
    <cellStyle name="Total 6 4 7" xfId="10495" xr:uid="{E84D88B2-15AB-407A-8E1A-E937F05911E8}"/>
    <cellStyle name="Total 6 4 8" xfId="11695" xr:uid="{8314C209-544C-40F7-A5FA-7EDC467B630E}"/>
    <cellStyle name="Total 6 4 9" xfId="11088" xr:uid="{5B6DD1B5-9ABB-4001-8068-809F269F6E5E}"/>
    <cellStyle name="Total 6 5" xfId="8034" xr:uid="{DD964E18-F1F6-4B88-AFA0-E6FF7218DC64}"/>
    <cellStyle name="Total 6 5 2" xfId="13002" xr:uid="{C79A9A4B-F239-4118-8C98-CB451C8FFADF}"/>
    <cellStyle name="Total 6 5 3" xfId="9988" xr:uid="{AB283727-9192-4811-A425-4F5CBBF15776}"/>
    <cellStyle name="Total 6 5 4" xfId="11816" xr:uid="{884CB047-353B-490E-AEDA-DC1C385DCF2A}"/>
    <cellStyle name="Total 6 5 5" xfId="10987" xr:uid="{74161AEB-EC3D-4F7C-BCCD-CF695C1F19D2}"/>
    <cellStyle name="Total 6 5 6" xfId="11969" xr:uid="{A4DC20B1-A53C-4A5E-9788-6959A17FA0AA}"/>
    <cellStyle name="Total 6 5 7" xfId="10855" xr:uid="{8E2A2D2C-0580-4164-A278-43E00CAB718A}"/>
    <cellStyle name="Total 6 5 8" xfId="11565" xr:uid="{AF0F9ED4-D58C-470D-80E4-48989E4E73CE}"/>
    <cellStyle name="Total 6 6" xfId="9465" xr:uid="{59BD828A-962E-49F2-B24B-A91211264AA9}"/>
    <cellStyle name="Total 6 6 2" xfId="13869" xr:uid="{28232406-4375-489D-BBFA-787A8F70DD6C}"/>
    <cellStyle name="Total 6 6 3" xfId="14829" xr:uid="{D18F9E2B-D567-44EE-9273-0A4737C842F1}"/>
    <cellStyle name="Total 6 6 4" xfId="15781" xr:uid="{C348C933-2271-4C31-BD4A-B9AAEE3EA29D}"/>
    <cellStyle name="Total 6 6 5" xfId="16655" xr:uid="{56549779-347A-4874-9577-C1AD99B403E1}"/>
    <cellStyle name="Total 6 6 6" xfId="17520" xr:uid="{6E00E10E-377A-4688-8C27-15841D77E97B}"/>
    <cellStyle name="Total 6 6 7" xfId="18296" xr:uid="{708CB2C7-3514-4BC4-BF78-7DF1866D368E}"/>
    <cellStyle name="Total 6 6 8" xfId="19053" xr:uid="{392584EA-F8A0-4DE3-AF92-9BA8627260CC}"/>
    <cellStyle name="Total 6 7" xfId="11929" xr:uid="{FF6FBD50-6B44-49D9-89CB-91A780793603}"/>
    <cellStyle name="Total 6 8" xfId="10886" xr:uid="{5A66AE04-3DF4-4C14-9167-1FE3BD461FB2}"/>
    <cellStyle name="Total 6 9" xfId="11536" xr:uid="{765630C5-FD24-4100-BD47-22C4B0D96086}"/>
    <cellStyle name="Total 7" xfId="6307" xr:uid="{FFC1D4E9-61FD-4E44-A81C-CA475E21508A}"/>
    <cellStyle name="Total 7 10" xfId="11199" xr:uid="{09B2D542-95B0-477E-843A-AD244AA60596}"/>
    <cellStyle name="Total 7 11" xfId="12044" xr:uid="{8ABF96B5-CB5F-42B5-9427-DB886C355931}"/>
    <cellStyle name="Total 7 12" xfId="10790" xr:uid="{F392092E-71D5-4984-A3C9-BA67C68B42A2}"/>
    <cellStyle name="Total 7 13" xfId="11626" xr:uid="{306CA329-CB63-4D2D-8057-0E8DF6B12C8E}"/>
    <cellStyle name="Total 7 2" xfId="6308" xr:uid="{6B5C53A2-DB49-40B2-AE8E-4DED3BBB504C}"/>
    <cellStyle name="Total 7 2 10" xfId="12536" xr:uid="{808C4A2B-7AF2-4D1B-9B5B-CE323A582EE3}"/>
    <cellStyle name="Total 7 2 11" xfId="10345" xr:uid="{583C7EF4-7C63-4D64-B2E6-D65D11237630}"/>
    <cellStyle name="Total 7 2 12" xfId="13664" xr:uid="{16E192D1-A8C2-45B7-B270-2AC0A80DA964}"/>
    <cellStyle name="Total 7 2 2" xfId="6931" xr:uid="{0BE769A4-A42F-4A05-A88A-C7FDDC4E8C61}"/>
    <cellStyle name="Total 7 2 2 10" xfId="9943" xr:uid="{8E15ADE0-B639-4C95-BEE2-C12B125E4BCB}"/>
    <cellStyle name="Total 7 2 2 11" xfId="12164" xr:uid="{229A4F2D-A920-42DA-B46C-B46F20836552}"/>
    <cellStyle name="Total 7 2 2 2" xfId="7731" xr:uid="{A8A1760E-47B2-49EC-BFF5-7C2F4EBB8B72}"/>
    <cellStyle name="Total 7 2 2 2 10" xfId="17355" xr:uid="{2FACE697-3886-4B97-A366-DB4A8C17BD16}"/>
    <cellStyle name="Total 7 2 2 2 2" xfId="9371" xr:uid="{58F7030C-1E81-4CBA-90A1-D9A43C8088F4}"/>
    <cellStyle name="Total 7 2 2 2 2 2" xfId="13792" xr:uid="{0F2D918C-E1B0-4FB9-B492-7A2AEF83FF23}"/>
    <cellStyle name="Total 7 2 2 2 2 3" xfId="14754" xr:uid="{0AEE6C30-B105-4966-BF8C-8143A866B4AE}"/>
    <cellStyle name="Total 7 2 2 2 2 4" xfId="15706" xr:uid="{0FB2E263-59DF-4225-BC57-44DEDB915980}"/>
    <cellStyle name="Total 7 2 2 2 2 5" xfId="16584" xr:uid="{1DA34EA1-C7C3-4D3C-85F0-F88A26F181BF}"/>
    <cellStyle name="Total 7 2 2 2 2 6" xfId="17449" xr:uid="{90E02A13-71E4-4FFB-AC2D-B67DDDE76DCD}"/>
    <cellStyle name="Total 7 2 2 2 2 7" xfId="18225" xr:uid="{0787345E-1A86-45B4-B85F-1D917DD7C844}"/>
    <cellStyle name="Total 7 2 2 2 2 8" xfId="18982" xr:uid="{A3A808A9-CC9D-4C59-89A6-E5B24EC14CC5}"/>
    <cellStyle name="Total 7 2 2 2 3" xfId="9809" xr:uid="{413E82B9-C430-4A91-804D-2BE13B834186}"/>
    <cellStyle name="Total 7 2 2 2 3 2" xfId="14213" xr:uid="{8DE9F4CF-C6CE-4767-B16B-CC8902B79CA3}"/>
    <cellStyle name="Total 7 2 2 2 3 3" xfId="15173" xr:uid="{0797E82F-13C4-46E4-81E6-4CEAF2EFD828}"/>
    <cellStyle name="Total 7 2 2 2 3 4" xfId="16125" xr:uid="{AB029F29-C7A5-4F63-8337-8D0D6E3FCEE8}"/>
    <cellStyle name="Total 7 2 2 2 3 5" xfId="16999" xr:uid="{D8A1D6B4-7E9C-4A89-A397-F1764F2EA77D}"/>
    <cellStyle name="Total 7 2 2 2 3 6" xfId="17864" xr:uid="{169EC843-AFF9-4D59-A045-EE98A57477D0}"/>
    <cellStyle name="Total 7 2 2 2 3 7" xfId="18640" xr:uid="{5033AB81-B861-4E07-B59B-8BDE36DC15F3}"/>
    <cellStyle name="Total 7 2 2 2 3 8" xfId="19397" xr:uid="{35EBE15E-6B8B-4493-AD47-FC38853EE786}"/>
    <cellStyle name="Total 7 2 2 2 4" xfId="12778" xr:uid="{26347301-1CBC-459E-B110-C8C5F96BE0CD}"/>
    <cellStyle name="Total 7 2 2 2 5" xfId="10206" xr:uid="{024FFBB7-CC32-446A-A177-E8611828243B}"/>
    <cellStyle name="Total 7 2 2 2 6" xfId="13682" xr:uid="{EBED7A6B-51BE-4AE7-B795-441DB5480F5A}"/>
    <cellStyle name="Total 7 2 2 2 7" xfId="14650" xr:uid="{CD353C96-01E2-46B5-935B-806468768AE6}"/>
    <cellStyle name="Total 7 2 2 2 8" xfId="15602" xr:uid="{3D97F85F-9E54-4EA9-BE3E-5C132D6A954F}"/>
    <cellStyle name="Total 7 2 2 2 9" xfId="16487" xr:uid="{ED9E40CA-FDF1-4EE5-89F1-31F0729C23A7}"/>
    <cellStyle name="Total 7 2 2 3" xfId="8571" xr:uid="{30B2028E-7465-4D5B-8BCE-00A91A44B0FC}"/>
    <cellStyle name="Total 7 2 2 3 2" xfId="13311" xr:uid="{395F2F80-CF58-467E-97AC-0897FF36B5F4}"/>
    <cellStyle name="Total 7 2 2 3 3" xfId="14331" xr:uid="{55C9DDB9-55BC-4CB5-A72D-E2EDFEEFA9A6}"/>
    <cellStyle name="Total 7 2 2 3 4" xfId="15291" xr:uid="{263D0968-E059-4535-86CD-6E7E7D5E3055}"/>
    <cellStyle name="Total 7 2 2 3 5" xfId="16240" xr:uid="{70914D22-AC32-4A82-A0E1-04A4BB52C2D1}"/>
    <cellStyle name="Total 7 2 2 3 6" xfId="17113" xr:uid="{674E2200-BDFF-4ECB-9BA5-9B59ACAE897F}"/>
    <cellStyle name="Total 7 2 2 3 7" xfId="17978" xr:uid="{1FFBE307-E78D-4B6F-A715-0410AC7E46AC}"/>
    <cellStyle name="Total 7 2 2 3 8" xfId="18754" xr:uid="{49337EE3-D1E5-4BFD-81E4-13E1E5CF99A9}"/>
    <cellStyle name="Total 7 2 2 4" xfId="9581" xr:uid="{AD2958E2-0489-4CD2-8521-088B205C72B2}"/>
    <cellStyle name="Total 7 2 2 4 2" xfId="13985" xr:uid="{70EDF128-9CC8-457F-B4B7-A64A2A88C38B}"/>
    <cellStyle name="Total 7 2 2 4 3" xfId="14945" xr:uid="{B6C63DC5-7B11-4161-85F8-B2633260F54C}"/>
    <cellStyle name="Total 7 2 2 4 4" xfId="15897" xr:uid="{E0BBCA5C-2E4F-4E28-A234-73B2CC507F4B}"/>
    <cellStyle name="Total 7 2 2 4 5" xfId="16771" xr:uid="{82C99D57-EAFC-48E8-986E-99FAE7224BEE}"/>
    <cellStyle name="Total 7 2 2 4 6" xfId="17636" xr:uid="{6824040E-4723-47E8-BBB2-1B61F3818541}"/>
    <cellStyle name="Total 7 2 2 4 7" xfId="18412" xr:uid="{DB22ED45-2A44-48AA-9BD8-A3E6E54174C5}"/>
    <cellStyle name="Total 7 2 2 4 8" xfId="19169" xr:uid="{54FDB63F-89B0-4A47-9569-AEC22EEFAC80}"/>
    <cellStyle name="Total 7 2 2 5" xfId="12282" xr:uid="{45C7BF4B-A316-4455-A8B2-474FFA4D5E7A}"/>
    <cellStyle name="Total 7 2 2 6" xfId="10581" xr:uid="{E321FDDF-0A4E-459F-8D92-238901792673}"/>
    <cellStyle name="Total 7 2 2 7" xfId="13037" xr:uid="{E28582A1-4D35-4695-B2C1-E6141D4FC1C8}"/>
    <cellStyle name="Total 7 2 2 8" xfId="9962" xr:uid="{1F6A7FFC-042A-4BFD-B1C7-90FAF204C640}"/>
    <cellStyle name="Total 7 2 2 9" xfId="13060" xr:uid="{5EE4F691-206A-41A4-A47A-4B12EE917C4C}"/>
    <cellStyle name="Total 7 2 3" xfId="7195" xr:uid="{C83E19C6-5AA4-4AA2-BA83-C2B2D32EFEE1}"/>
    <cellStyle name="Total 7 2 3 10" xfId="11948" xr:uid="{89512A18-7675-405C-8518-55B21A1C3E53}"/>
    <cellStyle name="Total 7 2 3 2" xfId="8835" xr:uid="{A3454112-58D5-4428-8B08-9A31271CD2EA}"/>
    <cellStyle name="Total 7 2 3 2 2" xfId="13494" xr:uid="{159DCE01-D19E-4EF5-B7C3-C23BFBDFB693}"/>
    <cellStyle name="Total 7 2 3 2 3" xfId="14500" xr:uid="{62C1568A-1D44-4CB4-B793-2D0F2444FC37}"/>
    <cellStyle name="Total 7 2 3 2 4" xfId="15458" xr:uid="{E898C400-B52C-457C-8EAD-A88209775C9D}"/>
    <cellStyle name="Total 7 2 3 2 5" xfId="16384" xr:uid="{FC87FF5D-E5E1-4181-9F20-1104577DFEF6}"/>
    <cellStyle name="Total 7 2 3 2 6" xfId="17255" xr:uid="{95D836E5-F629-48D3-9C70-4558576F03FF}"/>
    <cellStyle name="Total 7 2 3 2 7" xfId="18102" xr:uid="{96AF49E1-E56C-4348-BA70-89F5009CCFD8}"/>
    <cellStyle name="Total 7 2 3 2 8" xfId="18869" xr:uid="{9405BF3A-4705-4439-97F5-66CEBA414500}"/>
    <cellStyle name="Total 7 2 3 3" xfId="9696" xr:uid="{A9A15DF4-59E4-4A5D-B5F8-098B5CB24502}"/>
    <cellStyle name="Total 7 2 3 3 2" xfId="14100" xr:uid="{A86741C9-A5F4-495D-8481-4A2863659F38}"/>
    <cellStyle name="Total 7 2 3 3 3" xfId="15060" xr:uid="{D9EE5185-6326-45B8-8C10-765658F843D1}"/>
    <cellStyle name="Total 7 2 3 3 4" xfId="16012" xr:uid="{753CCEF9-2B3A-444A-BC21-F6685CE74160}"/>
    <cellStyle name="Total 7 2 3 3 5" xfId="16886" xr:uid="{AF632BAF-A440-46C2-AA15-416AE466EA2E}"/>
    <cellStyle name="Total 7 2 3 3 6" xfId="17751" xr:uid="{4FE2AD37-74F2-42D9-9F88-6CAC6CB05F49}"/>
    <cellStyle name="Total 7 2 3 3 7" xfId="18527" xr:uid="{B18EFC73-5C52-4E1E-A552-5906AA2952B2}"/>
    <cellStyle name="Total 7 2 3 3 8" xfId="19284" xr:uid="{04D1B680-8524-418B-98DB-BA1144902D67}"/>
    <cellStyle name="Total 7 2 3 4" xfId="12465" xr:uid="{99372267-BFE1-4739-9D6C-A347769DDFD1}"/>
    <cellStyle name="Total 7 2 3 5" xfId="10412" xr:uid="{4B2BF912-17E0-4A16-A529-BF7259A4D7E5}"/>
    <cellStyle name="Total 7 2 3 6" xfId="11720" xr:uid="{75DEDE11-7C9B-469D-9B8B-9F312A06B917}"/>
    <cellStyle name="Total 7 2 3 7" xfId="11064" xr:uid="{63843919-A9EF-4D2F-8B67-468D0247DEFF}"/>
    <cellStyle name="Total 7 2 3 8" xfId="11451" xr:uid="{C7BCFE25-A055-461A-882B-9F9B0159914B}"/>
    <cellStyle name="Total 7 2 3 9" xfId="11275" xr:uid="{578258AC-C64A-45E0-A2FE-E111480C5C0B}"/>
    <cellStyle name="Total 7 2 4" xfId="8037" xr:uid="{2366790C-8512-455B-BF43-69083408D16E}"/>
    <cellStyle name="Total 7 2 4 2" xfId="13005" xr:uid="{75F47B85-57C3-46C7-A19B-7C4C297192BB}"/>
    <cellStyle name="Total 7 2 4 3" xfId="9985" xr:uid="{8BD450A0-3022-4785-B88C-6982AAF06D78}"/>
    <cellStyle name="Total 7 2 4 4" xfId="11819" xr:uid="{1FF45205-A743-440A-AFA1-868C793EE595}"/>
    <cellStyle name="Total 7 2 4 5" xfId="10984" xr:uid="{7B2F6DBD-422E-424A-BEFF-ECFE6D4B76DA}"/>
    <cellStyle name="Total 7 2 4 6" xfId="13028" xr:uid="{99F2A610-5FB8-4739-8B3C-9C124CE81E4E}"/>
    <cellStyle name="Total 7 2 4 7" xfId="9968" xr:uid="{447000C1-4885-482F-85FC-A3DDDEEAC821}"/>
    <cellStyle name="Total 7 2 4 8" xfId="13190" xr:uid="{A77DD6DB-85AD-4729-9C4A-BB025C62D4DE}"/>
    <cellStyle name="Total 7 2 5" xfId="9468" xr:uid="{E36D4C1D-53D2-4360-9930-0A00752BF79F}"/>
    <cellStyle name="Total 7 2 5 2" xfId="13872" xr:uid="{C4AC5E96-87DD-4803-A9E6-1ADFC5C9EE96}"/>
    <cellStyle name="Total 7 2 5 3" xfId="14832" xr:uid="{9028FEDE-7DE3-4B25-A2EC-A11141BD7E7A}"/>
    <cellStyle name="Total 7 2 5 4" xfId="15784" xr:uid="{7D6C50AA-B85D-4331-BB66-AA665743E9A1}"/>
    <cellStyle name="Total 7 2 5 5" xfId="16658" xr:uid="{AA8D2E53-1F25-42D5-89B5-A750B3DA2A0A}"/>
    <cellStyle name="Total 7 2 5 6" xfId="17523" xr:uid="{7401796F-F715-47AC-A01F-F022BBD28FDC}"/>
    <cellStyle name="Total 7 2 5 7" xfId="18299" xr:uid="{90B00294-5661-4861-A539-4AB72D244E46}"/>
    <cellStyle name="Total 7 2 5 8" xfId="19056" xr:uid="{42121291-4D49-40E4-98CD-307E14523CBE}"/>
    <cellStyle name="Total 7 2 6" xfId="11932" xr:uid="{C35CD891-D153-4935-A18C-EF74A7BD8EBD}"/>
    <cellStyle name="Total 7 2 7" xfId="10883" xr:uid="{68B772D9-6F7F-41E4-9552-7F72B7373BDC}"/>
    <cellStyle name="Total 7 2 8" xfId="11539" xr:uid="{9F3A9302-05BB-44C0-9348-8D4C14E51620}"/>
    <cellStyle name="Total 7 2 9" xfId="11198" xr:uid="{36F7D27D-58E6-4FEE-95B6-7B5C05DB551B}"/>
    <cellStyle name="Total 7 3" xfId="6930" xr:uid="{C1336275-FBCA-4AE7-B82B-4D375C974922}"/>
    <cellStyle name="Total 7 3 10" xfId="16457" xr:uid="{D45BB08F-CFE1-4669-AC12-5529B9CA76D9}"/>
    <cellStyle name="Total 7 3 11" xfId="17328" xr:uid="{6062E2B4-19AE-4300-97EA-B9753A451BBC}"/>
    <cellStyle name="Total 7 3 2" xfId="7732" xr:uid="{4B1FD93F-14FF-4CCA-9CB5-931DB83390BE}"/>
    <cellStyle name="Total 7 3 2 10" xfId="10106" xr:uid="{A8BF5B2B-14FB-4B2B-82A9-7662E9929C79}"/>
    <cellStyle name="Total 7 3 2 2" xfId="9372" xr:uid="{5C88B82C-BE4C-4535-A9CE-DBAC8B59CBBB}"/>
    <cellStyle name="Total 7 3 2 2 2" xfId="13793" xr:uid="{AE960B2A-D6D1-4EAF-A6CB-75AB7E54D497}"/>
    <cellStyle name="Total 7 3 2 2 3" xfId="14755" xr:uid="{0759FF2B-125F-491D-ACD5-B4895B3E4567}"/>
    <cellStyle name="Total 7 3 2 2 4" xfId="15707" xr:uid="{13BB856C-E60F-4960-B7C5-1650BECD2426}"/>
    <cellStyle name="Total 7 3 2 2 5" xfId="16585" xr:uid="{523C63F6-DBC0-4C88-AC13-948017E47D88}"/>
    <cellStyle name="Total 7 3 2 2 6" xfId="17450" xr:uid="{841CA882-E7D9-422C-8800-2E0BD6050141}"/>
    <cellStyle name="Total 7 3 2 2 7" xfId="18226" xr:uid="{BC0E34BC-CB27-4C8E-B310-0DD9D64B7DFB}"/>
    <cellStyle name="Total 7 3 2 2 8" xfId="18983" xr:uid="{A20DC453-C218-4402-A149-4B2015985A04}"/>
    <cellStyle name="Total 7 3 2 3" xfId="9810" xr:uid="{8725DD48-7AFF-4F32-A5C1-FAF55CB4E725}"/>
    <cellStyle name="Total 7 3 2 3 2" xfId="14214" xr:uid="{EB737CDE-09A5-4707-9ABB-AA0C2A581A38}"/>
    <cellStyle name="Total 7 3 2 3 3" xfId="15174" xr:uid="{6292CD3C-6BF3-4756-B8C6-D3C817220E7F}"/>
    <cellStyle name="Total 7 3 2 3 4" xfId="16126" xr:uid="{6020CFFA-AEF5-4EE7-B1C8-62ADB4B9EC0D}"/>
    <cellStyle name="Total 7 3 2 3 5" xfId="17000" xr:uid="{FB87C97E-C1BB-4697-AEF4-BD71406EEE22}"/>
    <cellStyle name="Total 7 3 2 3 6" xfId="17865" xr:uid="{44473330-A07F-46CE-9B2D-84F55E5EE64E}"/>
    <cellStyle name="Total 7 3 2 3 7" xfId="18641" xr:uid="{73A51076-B91F-4293-B0F4-D2A7E0B19461}"/>
    <cellStyle name="Total 7 3 2 3 8" xfId="19398" xr:uid="{7E114F1D-52E0-4DEC-A928-670C45BFEBBD}"/>
    <cellStyle name="Total 7 3 2 4" xfId="12779" xr:uid="{A96CF583-590F-4DB7-891B-B6C99C52AC42}"/>
    <cellStyle name="Total 7 3 2 5" xfId="12017" xr:uid="{E71D25B5-0E5F-460D-85ED-668003A0A019}"/>
    <cellStyle name="Total 7 3 2 6" xfId="10814" xr:uid="{D8C03D5A-B80D-4918-A4C5-F08189DE8AA7}"/>
    <cellStyle name="Total 7 3 2 7" xfId="11604" xr:uid="{BF99457D-A529-455B-AB67-139F7379F376}"/>
    <cellStyle name="Total 7 3 2 8" xfId="11153" xr:uid="{8B6AB443-10B8-4081-BC6A-3C66727A416F}"/>
    <cellStyle name="Total 7 3 2 9" xfId="12869" xr:uid="{F07B14AC-3684-4D46-8B10-674BC081B7CE}"/>
    <cellStyle name="Total 7 3 3" xfId="8570" xr:uid="{4C34CB5A-0C3B-4366-96DF-A5F6C8CDF26B}"/>
    <cellStyle name="Total 7 3 3 2" xfId="13310" xr:uid="{616DBD0B-63D4-423C-B67D-7FD2F68F7601}"/>
    <cellStyle name="Total 7 3 3 3" xfId="14330" xr:uid="{32F079B3-BC9C-4F14-8747-E3C2E38348B0}"/>
    <cellStyle name="Total 7 3 3 4" xfId="15290" xr:uid="{3FDA4B4E-EA85-405A-8EA2-0A841D1C6D81}"/>
    <cellStyle name="Total 7 3 3 5" xfId="16239" xr:uid="{002416C9-979E-4485-92DD-0B5519D932E1}"/>
    <cellStyle name="Total 7 3 3 6" xfId="17112" xr:uid="{F72F1835-3E09-46A4-BEBF-68F07282F577}"/>
    <cellStyle name="Total 7 3 3 7" xfId="17977" xr:uid="{461C8158-B404-4C6E-B513-AF504F8F5C18}"/>
    <cellStyle name="Total 7 3 3 8" xfId="18753" xr:uid="{108C2676-F6ED-417E-81D7-3426CC11D01F}"/>
    <cellStyle name="Total 7 3 4" xfId="9580" xr:uid="{B1902DB0-22B1-4EA5-987B-BF2AEB4D5BC6}"/>
    <cellStyle name="Total 7 3 4 2" xfId="13984" xr:uid="{C4BEDB08-EA5F-4B0D-8359-7FB0B869A2AE}"/>
    <cellStyle name="Total 7 3 4 3" xfId="14944" xr:uid="{7AECEE12-6D5A-4EF4-BDDD-E7400AB89667}"/>
    <cellStyle name="Total 7 3 4 4" xfId="15896" xr:uid="{1122C4A6-3A53-460B-B21C-1339D05FA08F}"/>
    <cellStyle name="Total 7 3 4 5" xfId="16770" xr:uid="{4CAAC884-8CE2-40F3-BAFC-AD382C939328}"/>
    <cellStyle name="Total 7 3 4 6" xfId="17635" xr:uid="{173EED0B-C79E-450F-ADA3-BBEF8EEA0427}"/>
    <cellStyle name="Total 7 3 4 7" xfId="18411" xr:uid="{A74E3FD7-4AB1-4ED2-9DE2-97AE21E6F8F6}"/>
    <cellStyle name="Total 7 3 4 8" xfId="19168" xr:uid="{9E9D0F85-D60D-43A9-94F9-3F9972B6A88F}"/>
    <cellStyle name="Total 7 3 5" xfId="12281" xr:uid="{C835B445-6A3B-4467-86E3-AFBA175C725E}"/>
    <cellStyle name="Total 7 3 6" xfId="10582" xr:uid="{F076902E-5500-43C5-ACD7-9852DC3718FC}"/>
    <cellStyle name="Total 7 3 7" xfId="13627" xr:uid="{72DCDBDA-52A1-4716-97F9-85EC029AF2DF}"/>
    <cellStyle name="Total 7 3 8" xfId="14605" xr:uid="{7170090B-3833-4DB0-80AA-BD704EEA1689}"/>
    <cellStyle name="Total 7 3 9" xfId="15558" xr:uid="{3527DD4C-9905-44AA-9F37-DBEB21486C5B}"/>
    <cellStyle name="Total 7 4" xfId="7194" xr:uid="{A4B8B2C2-91AF-4AF3-8D49-91336F8F15DC}"/>
    <cellStyle name="Total 7 4 10" xfId="13202" xr:uid="{9C205ED9-872A-42DD-8626-E49592EC6543}"/>
    <cellStyle name="Total 7 4 2" xfId="8834" xr:uid="{B1B0AF7B-4134-4BF7-A6A9-713AACEA27FE}"/>
    <cellStyle name="Total 7 4 2 2" xfId="13493" xr:uid="{F8CDEA60-7E08-4D93-ABA5-8E6B45B7B3C0}"/>
    <cellStyle name="Total 7 4 2 3" xfId="14499" xr:uid="{9DAFAE7B-B58F-4A78-9DE7-4866A76437CC}"/>
    <cellStyle name="Total 7 4 2 4" xfId="15457" xr:uid="{71FB622B-97B7-4FAC-82AA-5EC615E09FA0}"/>
    <cellStyle name="Total 7 4 2 5" xfId="16383" xr:uid="{F9C26489-2737-4BEC-9E0B-DA09014AF4B4}"/>
    <cellStyle name="Total 7 4 2 6" xfId="17254" xr:uid="{E5839375-E6B8-4C0B-8C27-4320C1B918DA}"/>
    <cellStyle name="Total 7 4 2 7" xfId="18101" xr:uid="{57584231-F13F-4706-BD94-85800E4BE9B1}"/>
    <cellStyle name="Total 7 4 2 8" xfId="18868" xr:uid="{79063B39-F47C-43E2-97C7-81D0922BA861}"/>
    <cellStyle name="Total 7 4 3" xfId="9695" xr:uid="{6222DA85-3150-4400-8EC7-FF2E0B538CD6}"/>
    <cellStyle name="Total 7 4 3 2" xfId="14099" xr:uid="{8E9FE013-55EE-43AB-AE11-64246FADD7CC}"/>
    <cellStyle name="Total 7 4 3 3" xfId="15059" xr:uid="{5351CF70-B122-4D21-96C6-0B0F71204C28}"/>
    <cellStyle name="Total 7 4 3 4" xfId="16011" xr:uid="{D979967B-5D67-4F9E-BAB5-E73CE4C12C4F}"/>
    <cellStyle name="Total 7 4 3 5" xfId="16885" xr:uid="{EA9D20F6-DDCA-456E-9C28-AEB4F18CAC72}"/>
    <cellStyle name="Total 7 4 3 6" xfId="17750" xr:uid="{227EBC2A-CA14-498C-BFF0-DF0C7470A2CC}"/>
    <cellStyle name="Total 7 4 3 7" xfId="18526" xr:uid="{0D8FF2CA-5D32-4989-AB3C-99105CF648C1}"/>
    <cellStyle name="Total 7 4 3 8" xfId="19283" xr:uid="{79859208-239B-464A-B5F6-5ABA7CD0EC2E}"/>
    <cellStyle name="Total 7 4 4" xfId="12464" xr:uid="{ECA18E08-762B-451D-8ECA-B8E84883CAB0}"/>
    <cellStyle name="Total 7 4 5" xfId="10413" xr:uid="{E3794F0B-5255-4A97-9398-115E3593C0FD}"/>
    <cellStyle name="Total 7 4 6" xfId="12920" xr:uid="{51208173-4C37-4734-8CC7-7094124EEA7F}"/>
    <cellStyle name="Total 7 4 7" xfId="10062" xr:uid="{786EFE39-8B03-4B86-A593-739733C59495}"/>
    <cellStyle name="Total 7 4 8" xfId="13177" xr:uid="{CD22E033-753E-4544-ABEC-0C64A1C5421E}"/>
    <cellStyle name="Total 7 4 9" xfId="9858" xr:uid="{D3451190-C83C-433E-872B-8D5D0F4821FC}"/>
    <cellStyle name="Total 7 5" xfId="8036" xr:uid="{10C9EB7D-4266-47B7-B79A-F494402B1F14}"/>
    <cellStyle name="Total 7 5 2" xfId="13004" xr:uid="{45E79E76-C96F-4FD4-A6E0-0904308FA4C2}"/>
    <cellStyle name="Total 7 5 3" xfId="9986" xr:uid="{53502E12-2F2C-4F3A-A27B-7202EE84131F}"/>
    <cellStyle name="Total 7 5 4" xfId="11818" xr:uid="{23FAE243-AC05-41D5-8DF8-2DD50515577C}"/>
    <cellStyle name="Total 7 5 5" xfId="10985" xr:uid="{6F04176B-264A-4BC3-929C-E5307F7D4712}"/>
    <cellStyle name="Total 7 5 6" xfId="13599" xr:uid="{6715DFAF-BC1A-47BD-94EF-AA95AE07D747}"/>
    <cellStyle name="Total 7 5 7" xfId="14581" xr:uid="{58BF55FA-476E-4726-8610-1E33E65255D8}"/>
    <cellStyle name="Total 7 5 8" xfId="15534" xr:uid="{0FD8A872-2B9F-4625-BD7E-0BD90871D59A}"/>
    <cellStyle name="Total 7 6" xfId="9467" xr:uid="{B179CCE2-D352-46B7-84F3-71F51E56EE3A}"/>
    <cellStyle name="Total 7 6 2" xfId="13871" xr:uid="{20CAEF2D-E3F6-4BC7-8571-F5AC7C331A72}"/>
    <cellStyle name="Total 7 6 3" xfId="14831" xr:uid="{DDED433B-6C5B-4496-B818-D9DCA18EB33F}"/>
    <cellStyle name="Total 7 6 4" xfId="15783" xr:uid="{2F8FFA4B-DF3C-4772-974D-B5765EECDFD6}"/>
    <cellStyle name="Total 7 6 5" xfId="16657" xr:uid="{FC8DAA19-B393-4065-92CE-48CABFDC14D9}"/>
    <cellStyle name="Total 7 6 6" xfId="17522" xr:uid="{1ED576FD-BD71-456D-BC87-9A47B8FDBA14}"/>
    <cellStyle name="Total 7 6 7" xfId="18298" xr:uid="{1DB0307E-63C3-49FF-A29E-A376C39812D1}"/>
    <cellStyle name="Total 7 6 8" xfId="19055" xr:uid="{5F1685A6-12B4-4EB9-9BFB-58921F6FE62A}"/>
    <cellStyle name="Total 7 7" xfId="11931" xr:uid="{D5B870ED-0D2A-4CC8-BFF4-9DD0F192A4A1}"/>
    <cellStyle name="Total 7 8" xfId="10884" xr:uid="{0DD7FD77-A1C9-49C5-83E8-405DDDBDC214}"/>
    <cellStyle name="Total 7 9" xfId="11538" xr:uid="{B12D1999-7A01-47DB-BFEE-AD227956C421}"/>
    <cellStyle name="Total 8" xfId="6309" xr:uid="{E3391C7E-AD7A-440F-AF25-EB47D7C2AB59}"/>
    <cellStyle name="Total 8 10" xfId="11197" xr:uid="{C2671596-DE0D-443B-9177-412869A19D37}"/>
    <cellStyle name="Total 8 11" xfId="13565" xr:uid="{77A39168-C35B-435A-B8C8-165A70B77F00}"/>
    <cellStyle name="Total 8 12" xfId="14566" xr:uid="{12D6D5CC-5598-429B-B04D-2F977A4C0342}"/>
    <cellStyle name="Total 8 13" xfId="15524" xr:uid="{8B4945FF-2D9F-4FDB-B3BC-54C338252765}"/>
    <cellStyle name="Total 8 2" xfId="6310" xr:uid="{61C64153-F1DE-4A38-B5B8-63587B635A04}"/>
    <cellStyle name="Total 8 2 10" xfId="13081" xr:uid="{7C7C79F1-4300-4BA1-AA37-0263F88BBA40}"/>
    <cellStyle name="Total 8 2 11" xfId="9926" xr:uid="{16C96BA3-AFE4-41AB-B717-CD3FAF9A4125}"/>
    <cellStyle name="Total 8 2 12" xfId="12165" xr:uid="{7EE43984-903E-4445-9126-7717A4BE8F93}"/>
    <cellStyle name="Total 8 2 2" xfId="6933" xr:uid="{AA980C77-258B-41CF-8E84-B478D5586EA9}"/>
    <cellStyle name="Total 8 2 2 10" xfId="16303" xr:uid="{634CE4F7-7D02-4337-AF0A-3EA488796BC7}"/>
    <cellStyle name="Total 8 2 2 11" xfId="17175" xr:uid="{2733A316-4A83-48ED-8B84-796BA287A7D0}"/>
    <cellStyle name="Total 8 2 2 2" xfId="7733" xr:uid="{367EEC01-7F1D-462D-A059-9B7FD0EA0B1B}"/>
    <cellStyle name="Total 8 2 2 2 10" xfId="12911" xr:uid="{A9E5546B-8416-441D-BE20-9120CC49A5ED}"/>
    <cellStyle name="Total 8 2 2 2 2" xfId="9373" xr:uid="{840356FE-11BA-4435-BBE3-DB510A6CB3B3}"/>
    <cellStyle name="Total 8 2 2 2 2 2" xfId="13794" xr:uid="{29EEFBA6-19E5-4330-A8F5-7E5494AB4125}"/>
    <cellStyle name="Total 8 2 2 2 2 3" xfId="14756" xr:uid="{1CAA9C40-88D1-467C-B515-FD4D17E55C82}"/>
    <cellStyle name="Total 8 2 2 2 2 4" xfId="15708" xr:uid="{EE92398F-2216-4649-85D6-69A592008F24}"/>
    <cellStyle name="Total 8 2 2 2 2 5" xfId="16586" xr:uid="{B3B65517-2837-43D7-85F9-C093B6249B53}"/>
    <cellStyle name="Total 8 2 2 2 2 6" xfId="17451" xr:uid="{5AF2B314-21E4-4CC8-9800-B839BFE5A9C1}"/>
    <cellStyle name="Total 8 2 2 2 2 7" xfId="18227" xr:uid="{76B7A024-C443-4879-95FF-3067DB2162BA}"/>
    <cellStyle name="Total 8 2 2 2 2 8" xfId="18984" xr:uid="{0779BD16-A355-4DCF-8CCC-D6ED0CE22DF5}"/>
    <cellStyle name="Total 8 2 2 2 3" xfId="9811" xr:uid="{5C90AB8E-D680-4FB7-9F43-078EA5A3F1DA}"/>
    <cellStyle name="Total 8 2 2 2 3 2" xfId="14215" xr:uid="{7196849F-8F46-4E65-84D9-8227A96CB34C}"/>
    <cellStyle name="Total 8 2 2 2 3 3" xfId="15175" xr:uid="{76623C4B-011A-4E8D-85A3-91B7B2ECF829}"/>
    <cellStyle name="Total 8 2 2 2 3 4" xfId="16127" xr:uid="{7E3DDF34-C591-431D-9888-84E7D7FBD46F}"/>
    <cellStyle name="Total 8 2 2 2 3 5" xfId="17001" xr:uid="{B58C1EDB-7232-4074-8988-61212F1C3C7C}"/>
    <cellStyle name="Total 8 2 2 2 3 6" xfId="17866" xr:uid="{3DA2193C-3CCC-4DE2-A31E-B28F95997D48}"/>
    <cellStyle name="Total 8 2 2 2 3 7" xfId="18642" xr:uid="{B91B243E-B3AB-474A-B01C-EE7C1BDFB911}"/>
    <cellStyle name="Total 8 2 2 2 3 8" xfId="19399" xr:uid="{9BD75F22-4A63-4946-B410-21FE8FDDB896}"/>
    <cellStyle name="Total 8 2 2 2 4" xfId="12780" xr:uid="{9842B715-4E5E-4855-9730-60BF46F26D9B}"/>
    <cellStyle name="Total 8 2 2 2 5" xfId="10205" xr:uid="{C8BA1C9C-812D-483F-8C3D-D5F7A0ADC65D}"/>
    <cellStyle name="Total 8 2 2 2 6" xfId="13162" xr:uid="{F0702C3A-CB16-4381-BCAE-827FCAC345DF}"/>
    <cellStyle name="Total 8 2 2 2 7" xfId="9871" xr:uid="{247C2A91-5BC4-4C91-BAE6-D6B37AD889D8}"/>
    <cellStyle name="Total 8 2 2 2 8" xfId="12171" xr:uid="{20455C42-EA29-4710-BFE9-768D333AC5C6}"/>
    <cellStyle name="Total 8 2 2 2 9" xfId="10692" xr:uid="{A97060C4-B5CC-405F-AE3F-38DA6666561A}"/>
    <cellStyle name="Total 8 2 2 3" xfId="8573" xr:uid="{6F619936-BB0C-4264-9A51-A7073FC86FF1}"/>
    <cellStyle name="Total 8 2 2 3 2" xfId="13313" xr:uid="{A55F743B-0139-4084-BBD6-B1E1A76373F9}"/>
    <cellStyle name="Total 8 2 2 3 3" xfId="14333" xr:uid="{80328335-5A2A-422B-8AA7-CC45BDF48185}"/>
    <cellStyle name="Total 8 2 2 3 4" xfId="15293" xr:uid="{FC3FDE49-0E41-4933-AF7A-0BCFC36F5C16}"/>
    <cellStyle name="Total 8 2 2 3 5" xfId="16242" xr:uid="{7AFCAED7-8569-4188-A3E2-2C32702DC3A0}"/>
    <cellStyle name="Total 8 2 2 3 6" xfId="17115" xr:uid="{B4167B3C-AF67-4D58-94DE-45EEBF1E364C}"/>
    <cellStyle name="Total 8 2 2 3 7" xfId="17980" xr:uid="{71CA427A-6D71-4586-98FF-1D99C8E48FAF}"/>
    <cellStyle name="Total 8 2 2 3 8" xfId="18756" xr:uid="{C702A10D-8032-4820-9A1B-8397E7A92B4D}"/>
    <cellStyle name="Total 8 2 2 4" xfId="9583" xr:uid="{43CECFED-E887-4994-B72C-45BE44A217F2}"/>
    <cellStyle name="Total 8 2 2 4 2" xfId="13987" xr:uid="{AB18D1EF-1EFE-444E-84A7-6A5CC17E9897}"/>
    <cellStyle name="Total 8 2 2 4 3" xfId="14947" xr:uid="{E4725DC3-9881-4110-9094-59599D23AF4B}"/>
    <cellStyle name="Total 8 2 2 4 4" xfId="15899" xr:uid="{B710E5B3-2058-4DED-A213-E62CAB8E05AC}"/>
    <cellStyle name="Total 8 2 2 4 5" xfId="16773" xr:uid="{07A707FA-3838-4D87-9D60-F778F8DDDA84}"/>
    <cellStyle name="Total 8 2 2 4 6" xfId="17638" xr:uid="{259B6000-16BC-421B-A77F-A01ACD40E1B7}"/>
    <cellStyle name="Total 8 2 2 4 7" xfId="18414" xr:uid="{8783E995-A4B9-43F5-94E9-77273BF0D490}"/>
    <cellStyle name="Total 8 2 2 4 8" xfId="19171" xr:uid="{AD067ADA-21ED-4D5E-8DFD-4BD1C608DA50}"/>
    <cellStyle name="Total 8 2 2 5" xfId="12284" xr:uid="{57EED73C-8F35-453A-8B70-16E53D3E571F}"/>
    <cellStyle name="Total 8 2 2 6" xfId="10579" xr:uid="{C49374B3-E4D0-4FC5-93C1-288537E06389}"/>
    <cellStyle name="Total 8 2 2 7" xfId="13405" xr:uid="{3F601E46-BB9D-4CBB-ABBF-B0340D3E22B8}"/>
    <cellStyle name="Total 8 2 2 8" xfId="14414" xr:uid="{D56755DC-91F0-4C40-9C6C-252EB4F2B857}"/>
    <cellStyle name="Total 8 2 2 9" xfId="15372" xr:uid="{DFB304EB-CA42-44AD-96E1-DF560A195AA2}"/>
    <cellStyle name="Total 8 2 3" xfId="7197" xr:uid="{0AA08D9E-53A4-4309-8A86-88EDF768CC68}"/>
    <cellStyle name="Total 8 2 3 10" xfId="13666" xr:uid="{D5F5046D-5EE9-4BED-8856-ADD25F7734AF}"/>
    <cellStyle name="Total 8 2 3 2" xfId="8837" xr:uid="{D7158817-17CE-4C0A-A7E1-8A365B57B709}"/>
    <cellStyle name="Total 8 2 3 2 2" xfId="13496" xr:uid="{719333FA-616F-4963-85FB-FCC565E512CE}"/>
    <cellStyle name="Total 8 2 3 2 3" xfId="14502" xr:uid="{19665C41-FE61-4D97-9717-39F218B73C34}"/>
    <cellStyle name="Total 8 2 3 2 4" xfId="15460" xr:uid="{9DD8AB55-4A6A-42A2-AAE4-E1814FFF454F}"/>
    <cellStyle name="Total 8 2 3 2 5" xfId="16386" xr:uid="{D0D83339-187E-4800-8DAD-21C51CA0C557}"/>
    <cellStyle name="Total 8 2 3 2 6" xfId="17257" xr:uid="{D802916C-8851-4440-9CAF-CD56EB584FF4}"/>
    <cellStyle name="Total 8 2 3 2 7" xfId="18104" xr:uid="{10226474-3BBF-4D0D-B881-1D526961E8C1}"/>
    <cellStyle name="Total 8 2 3 2 8" xfId="18871" xr:uid="{F5980EFD-9088-4A03-AF30-DF751EC60E97}"/>
    <cellStyle name="Total 8 2 3 3" xfId="9698" xr:uid="{7B8F61EF-C840-48F3-924A-5D3623651DE8}"/>
    <cellStyle name="Total 8 2 3 3 2" xfId="14102" xr:uid="{7430E922-556E-4AA1-A6EF-602AD2FFCB70}"/>
    <cellStyle name="Total 8 2 3 3 3" xfId="15062" xr:uid="{E8466A4F-22B9-4D13-900D-881E6ED5FA13}"/>
    <cellStyle name="Total 8 2 3 3 4" xfId="16014" xr:uid="{E112ECC5-F226-427A-9FE9-9AA2C0A45D53}"/>
    <cellStyle name="Total 8 2 3 3 5" xfId="16888" xr:uid="{5B303E90-5420-441D-B138-63D7B6D47C3D}"/>
    <cellStyle name="Total 8 2 3 3 6" xfId="17753" xr:uid="{1E824C5B-2E33-49C9-ACB5-A6A65DB96FF4}"/>
    <cellStyle name="Total 8 2 3 3 7" xfId="18529" xr:uid="{B4C1A707-2A12-4CC5-81D8-AE26B92C4241}"/>
    <cellStyle name="Total 8 2 3 3 8" xfId="19286" xr:uid="{1C53CE03-E987-4EDC-AA63-6CA4DF5DC0FF}"/>
    <cellStyle name="Total 8 2 3 4" xfId="12467" xr:uid="{6DA94632-7AC5-4DBA-ADA6-9B22E8FD9D72}"/>
    <cellStyle name="Total 8 2 3 5" xfId="10410" xr:uid="{C71A653D-1EBE-4F4E-A2D2-A747B703607C}"/>
    <cellStyle name="Total 8 2 3 6" xfId="11722" xr:uid="{580143B0-82FD-41C4-B353-B10887D3769A}"/>
    <cellStyle name="Total 8 2 3 7" xfId="11062" xr:uid="{0E7DB0E4-2FD1-4854-B2AF-1C40EE84B75F}"/>
    <cellStyle name="Total 8 2 3 8" xfId="12559" xr:uid="{0B04B118-E9C5-4016-BDAC-D2AD1BB3A2CC}"/>
    <cellStyle name="Total 8 2 3 9" xfId="10334" xr:uid="{1AD2E30A-4227-4E77-98D9-FD08162B048D}"/>
    <cellStyle name="Total 8 2 4" xfId="8039" xr:uid="{6EA51D53-4B24-48F7-A954-47F397A68847}"/>
    <cellStyle name="Total 8 2 4 2" xfId="13007" xr:uid="{E43E6443-1AB5-4EE0-81C3-14C1FD5C25AA}"/>
    <cellStyle name="Total 8 2 4 3" xfId="9983" xr:uid="{83CFD777-6841-42D4-B46C-ED3D7A29FDCA}"/>
    <cellStyle name="Total 8 2 4 4" xfId="11821" xr:uid="{CA047806-AFC4-47AA-AB57-C3B334CE7094}"/>
    <cellStyle name="Total 8 2 4 5" xfId="10982" xr:uid="{2FCFE543-B78E-47F5-917D-2D0381E5DF85}"/>
    <cellStyle name="Total 8 2 4 6" xfId="13393" xr:uid="{CEFEB10D-D867-4C3A-B3E2-1B271D8121E7}"/>
    <cellStyle name="Total 8 2 4 7" xfId="14402" xr:uid="{6AECF343-9781-4D63-B49B-5E8AB58B4F2C}"/>
    <cellStyle name="Total 8 2 4 8" xfId="15360" xr:uid="{163BF5F8-7492-4D00-AAEA-36B0F2933E76}"/>
    <cellStyle name="Total 8 2 5" xfId="9470" xr:uid="{558C70F6-55AD-4446-976A-2AAB3866671C}"/>
    <cellStyle name="Total 8 2 5 2" xfId="13874" xr:uid="{167FD0A2-15F0-4ED4-8B29-01EE3A66C321}"/>
    <cellStyle name="Total 8 2 5 3" xfId="14834" xr:uid="{4B6C65C4-6A85-4007-B41F-C108D99F62A8}"/>
    <cellStyle name="Total 8 2 5 4" xfId="15786" xr:uid="{EBCF5A91-9CC2-4409-9673-B530C72FB51C}"/>
    <cellStyle name="Total 8 2 5 5" xfId="16660" xr:uid="{6324A891-E4FE-4A78-B990-9B462979E014}"/>
    <cellStyle name="Total 8 2 5 6" xfId="17525" xr:uid="{EA79711F-FECE-48C6-ACCF-33DCE305DC77}"/>
    <cellStyle name="Total 8 2 5 7" xfId="18301" xr:uid="{75D7E8C3-6510-494F-BB69-CBB662A953F8}"/>
    <cellStyle name="Total 8 2 5 8" xfId="19058" xr:uid="{36DF24A6-D323-4380-85F0-1CA9AE85DAA9}"/>
    <cellStyle name="Total 8 2 6" xfId="11934" xr:uid="{D3DCB4AB-2785-49C0-BDFD-80BD417838DC}"/>
    <cellStyle name="Total 8 2 7" xfId="10881" xr:uid="{0D8F3E88-62AE-4ED2-B134-354ACF3E30AD}"/>
    <cellStyle name="Total 8 2 8" xfId="11541" xr:uid="{737ABF62-3261-4FBA-93E4-B77976F32F75}"/>
    <cellStyle name="Total 8 2 9" xfId="11196" xr:uid="{DBF45F40-8F01-48B1-BA46-D459ADDD47F7}"/>
    <cellStyle name="Total 8 3" xfId="6932" xr:uid="{325A9CB2-25C6-48DB-BBEA-01844E00717D}"/>
    <cellStyle name="Total 8 3 10" xfId="9964" xr:uid="{1BDBDB0D-6FCB-43D7-8ABE-9458B5A9B611}"/>
    <cellStyle name="Total 8 3 11" xfId="13192" xr:uid="{D1043546-CA43-464A-841B-0BF1A3641A25}"/>
    <cellStyle name="Total 8 3 2" xfId="7734" xr:uid="{257D4B09-5F6A-419C-8AB7-F6B9A302ED97}"/>
    <cellStyle name="Total 8 3 2 10" xfId="12678" xr:uid="{16E8A3A9-7649-430D-85A0-4C26AFEB6E9B}"/>
    <cellStyle name="Total 8 3 2 2" xfId="9374" xr:uid="{20BEBCBB-CABA-46A9-8703-5B4326639C0E}"/>
    <cellStyle name="Total 8 3 2 2 2" xfId="13795" xr:uid="{454E9DDC-EFFB-48B9-AA29-13F141198B8F}"/>
    <cellStyle name="Total 8 3 2 2 3" xfId="14757" xr:uid="{55E6464F-2B3A-4CEC-B922-B9D5532AE463}"/>
    <cellStyle name="Total 8 3 2 2 4" xfId="15709" xr:uid="{F9816253-0624-47EF-BF3D-FD95000290D2}"/>
    <cellStyle name="Total 8 3 2 2 5" xfId="16587" xr:uid="{96C32F45-B1FD-41D0-9DCD-12488A9C202A}"/>
    <cellStyle name="Total 8 3 2 2 6" xfId="17452" xr:uid="{FD73B2CB-2224-4F98-A656-86E81D60D675}"/>
    <cellStyle name="Total 8 3 2 2 7" xfId="18228" xr:uid="{F5207BD1-B369-43A5-A01F-78DDB602E460}"/>
    <cellStyle name="Total 8 3 2 2 8" xfId="18985" xr:uid="{DE83CCC4-7507-457F-9A9B-35359356C6A5}"/>
    <cellStyle name="Total 8 3 2 3" xfId="9812" xr:uid="{A491694F-D555-46E4-9610-5ADDEE33D3C7}"/>
    <cellStyle name="Total 8 3 2 3 2" xfId="14216" xr:uid="{70E9661A-E13B-48A9-BE7E-FB5E5E5AE9ED}"/>
    <cellStyle name="Total 8 3 2 3 3" xfId="15176" xr:uid="{246CCD0D-8361-475A-9A0E-F138A1B4C926}"/>
    <cellStyle name="Total 8 3 2 3 4" xfId="16128" xr:uid="{4E35DBBB-6619-4F84-B98E-491FADF5BBD7}"/>
    <cellStyle name="Total 8 3 2 3 5" xfId="17002" xr:uid="{A3254680-1099-4A9B-ADA3-102E0885B247}"/>
    <cellStyle name="Total 8 3 2 3 6" xfId="17867" xr:uid="{54E08391-845D-4DEA-9727-AD5481F3C077}"/>
    <cellStyle name="Total 8 3 2 3 7" xfId="18643" xr:uid="{C90508B6-A268-4D74-B325-2D52EA3C893F}"/>
    <cellStyle name="Total 8 3 2 3 8" xfId="19400" xr:uid="{CCA39AC1-B885-4C0E-94BE-3DB8D0971E46}"/>
    <cellStyle name="Total 8 3 2 4" xfId="12781" xr:uid="{17635954-0E17-44E0-8061-3BEEE28EC02E}"/>
    <cellStyle name="Total 8 3 2 5" xfId="10204" xr:uid="{8AD10888-36D2-4AAB-8F37-4038D675F628}"/>
    <cellStyle name="Total 8 3 2 6" xfId="12130" xr:uid="{01392DFF-B81E-4FCC-B49A-9BE114273ADD}"/>
    <cellStyle name="Total 8 3 2 7" xfId="10723" xr:uid="{E1F47DB3-E616-44CA-9033-D7A8CDE9D610}"/>
    <cellStyle name="Total 8 3 2 8" xfId="12906" xr:uid="{5AA84793-BDFB-41AD-85F7-8024E3AA79E9}"/>
    <cellStyle name="Total 8 3 2 9" xfId="10075" xr:uid="{96D292E3-A03B-4600-BB06-3529F1294EE3}"/>
    <cellStyle name="Total 8 3 3" xfId="8572" xr:uid="{5F51D5F8-541C-4739-82D7-D6542AD0308A}"/>
    <cellStyle name="Total 8 3 3 2" xfId="13312" xr:uid="{6D54B493-E372-4738-BAE7-9648945E0178}"/>
    <cellStyle name="Total 8 3 3 3" xfId="14332" xr:uid="{80C03690-5130-4AAF-831C-4B9D21FC3AEE}"/>
    <cellStyle name="Total 8 3 3 4" xfId="15292" xr:uid="{8FA19AFD-C1F2-4BB3-92BF-192D45322AF2}"/>
    <cellStyle name="Total 8 3 3 5" xfId="16241" xr:uid="{F17C02A4-3E79-48F2-A3A8-C33AFB96BAFB}"/>
    <cellStyle name="Total 8 3 3 6" xfId="17114" xr:uid="{9DD866D1-B179-43C2-BCB4-A2299AD62CF4}"/>
    <cellStyle name="Total 8 3 3 7" xfId="17979" xr:uid="{4893652B-B170-4476-8578-02FC8CC8A525}"/>
    <cellStyle name="Total 8 3 3 8" xfId="18755" xr:uid="{A8F5587D-4864-4C2E-9A26-B215A410AA9E}"/>
    <cellStyle name="Total 8 3 4" xfId="9582" xr:uid="{0BF3F5D2-301D-42D8-AB6E-033022E1887B}"/>
    <cellStyle name="Total 8 3 4 2" xfId="13986" xr:uid="{3AD82A24-A597-4070-BCA6-796B2BDEDA60}"/>
    <cellStyle name="Total 8 3 4 3" xfId="14946" xr:uid="{5A323E00-9771-4FE9-A7C4-EA936F391824}"/>
    <cellStyle name="Total 8 3 4 4" xfId="15898" xr:uid="{F06E5FED-9543-4106-BB63-C6D64CEC8E7D}"/>
    <cellStyle name="Total 8 3 4 5" xfId="16772" xr:uid="{E872DC87-070E-4D34-834E-5864B977CF6C}"/>
    <cellStyle name="Total 8 3 4 6" xfId="17637" xr:uid="{59F49682-E200-4FFB-9618-6FCE12B6614E}"/>
    <cellStyle name="Total 8 3 4 7" xfId="18413" xr:uid="{F36213A6-9C75-4D25-A208-618A0CE04130}"/>
    <cellStyle name="Total 8 3 4 8" xfId="19170" xr:uid="{D9539563-A3F2-42EA-BD31-77F91C4ED521}"/>
    <cellStyle name="Total 8 3 5" xfId="12283" xr:uid="{8EF4E20C-E44F-4711-AFD1-206EF1F54200}"/>
    <cellStyle name="Total 8 3 6" xfId="10580" xr:uid="{7F21E4B0-8794-4627-A74C-F1CDFAAC3A4F}"/>
    <cellStyle name="Total 8 3 7" xfId="12374" xr:uid="{B28F24CB-4E58-4628-BE16-87D20AE76835}"/>
    <cellStyle name="Total 8 3 8" xfId="10499" xr:uid="{9D6CC0AA-6CC3-432C-B159-EC3F8813ACF3}"/>
    <cellStyle name="Total 8 3 9" xfId="13034" xr:uid="{AC20D2A8-2025-4BE9-8C53-91CCBAC01CB9}"/>
    <cellStyle name="Total 8 4" xfId="7196" xr:uid="{4A839136-3E48-4867-98E5-D3D855876EC3}"/>
    <cellStyle name="Total 8 4 10" xfId="11630" xr:uid="{4AB2CDD3-D735-4FA8-BFEC-0B8C65E1CADF}"/>
    <cellStyle name="Total 8 4 2" xfId="8836" xr:uid="{083D97DD-A9E1-4870-9D55-404A3AB2A43B}"/>
    <cellStyle name="Total 8 4 2 2" xfId="13495" xr:uid="{9C23FF3F-603E-4E4C-A33C-D2DC3DD525C3}"/>
    <cellStyle name="Total 8 4 2 3" xfId="14501" xr:uid="{1147E364-BFF8-46C5-BD2E-52919FE932C7}"/>
    <cellStyle name="Total 8 4 2 4" xfId="15459" xr:uid="{6E11CC01-7C96-4144-8D47-9CA36DB7DC92}"/>
    <cellStyle name="Total 8 4 2 5" xfId="16385" xr:uid="{A4AFD9A0-5D02-4C3A-91F1-213029A1D6DE}"/>
    <cellStyle name="Total 8 4 2 6" xfId="17256" xr:uid="{BE79B0DE-3F59-47AB-A45A-6CC83BF77E35}"/>
    <cellStyle name="Total 8 4 2 7" xfId="18103" xr:uid="{E73F3DDB-6F02-4068-A008-66FFF4CFF5AC}"/>
    <cellStyle name="Total 8 4 2 8" xfId="18870" xr:uid="{2CC819A3-41B3-4616-A7CD-019B26B8200E}"/>
    <cellStyle name="Total 8 4 3" xfId="9697" xr:uid="{5915DCF2-251E-4C1D-B805-35E1E0A1A692}"/>
    <cellStyle name="Total 8 4 3 2" xfId="14101" xr:uid="{803F4D69-C525-4E20-B993-FDBBE2BFA32C}"/>
    <cellStyle name="Total 8 4 3 3" xfId="15061" xr:uid="{ED74C984-6CF3-4B1A-8A91-101AC4651248}"/>
    <cellStyle name="Total 8 4 3 4" xfId="16013" xr:uid="{DE225534-8500-45A3-9361-1CE594E42991}"/>
    <cellStyle name="Total 8 4 3 5" xfId="16887" xr:uid="{DCD958A0-972D-49D9-9F2A-4779D18E6202}"/>
    <cellStyle name="Total 8 4 3 6" xfId="17752" xr:uid="{7EF3A42E-6213-419B-BECF-D3975A849A92}"/>
    <cellStyle name="Total 8 4 3 7" xfId="18528" xr:uid="{218E6DBB-B2E0-43D5-A5EC-6F1F2AA7A536}"/>
    <cellStyle name="Total 8 4 3 8" xfId="19285" xr:uid="{5C9C54E5-A111-4DE5-94C4-F7C6A2E5656A}"/>
    <cellStyle name="Total 8 4 4" xfId="12466" xr:uid="{48403960-DDD5-4885-B713-4114222B576C}"/>
    <cellStyle name="Total 8 4 5" xfId="10411" xr:uid="{4939C75D-D526-47B5-9090-1A26E3191CD5}"/>
    <cellStyle name="Total 8 4 6" xfId="11721" xr:uid="{81FE7EC8-360E-404D-B598-7B0D66CCD17A}"/>
    <cellStyle name="Total 8 4 7" xfId="11063" xr:uid="{90435A98-9FB8-43A4-960E-4A0F5C021FE2}"/>
    <cellStyle name="Total 8 4 8" xfId="12057" xr:uid="{E10B79DE-B553-424A-886A-0F682D970C45}"/>
    <cellStyle name="Total 8 4 9" xfId="10784" xr:uid="{79C6FFA6-1659-4732-A6F3-367926CFC04D}"/>
    <cellStyle name="Total 8 5" xfId="8038" xr:uid="{FDFDD426-80F7-455F-8D43-AFD57BCB2642}"/>
    <cellStyle name="Total 8 5 2" xfId="13006" xr:uid="{B26BECB1-1F17-4CB3-B3FE-C980693C20A1}"/>
    <cellStyle name="Total 8 5 3" xfId="9984" xr:uid="{79E44B5A-38C3-4771-B0F6-C9816352C746}"/>
    <cellStyle name="Total 8 5 4" xfId="11820" xr:uid="{C135479B-C4D6-48CA-8C69-B504FB0DD4DC}"/>
    <cellStyle name="Total 8 5 5" xfId="10983" xr:uid="{77BF236D-FAD6-4E7C-98C4-E99EFFFC3D95}"/>
    <cellStyle name="Total 8 5 6" xfId="12361" xr:uid="{DC4AFAE8-2C53-49DA-818F-A140881D081E}"/>
    <cellStyle name="Total 8 5 7" xfId="10510" xr:uid="{ABCAD759-6D5D-476E-A01E-7218BD4316A3}"/>
    <cellStyle name="Total 8 5 8" xfId="13136" xr:uid="{569A130D-6012-495B-90F4-7A294BEBCE01}"/>
    <cellStyle name="Total 8 6" xfId="9469" xr:uid="{1B6266E1-42D3-4C13-A82B-3E47A0FBAAD5}"/>
    <cellStyle name="Total 8 6 2" xfId="13873" xr:uid="{9CD65B15-FECE-48B0-A665-961B9A404FF4}"/>
    <cellStyle name="Total 8 6 3" xfId="14833" xr:uid="{F07B3490-F5EC-446F-AE22-CE9952ED2354}"/>
    <cellStyle name="Total 8 6 4" xfId="15785" xr:uid="{14CBBD12-06BF-4AD6-ADD4-9B34F4CC1F3F}"/>
    <cellStyle name="Total 8 6 5" xfId="16659" xr:uid="{AB03114F-37AD-40B2-8BD2-D4EFB46CE6DC}"/>
    <cellStyle name="Total 8 6 6" xfId="17524" xr:uid="{0BB3BA62-197F-4CF0-BF1C-B3689094DA15}"/>
    <cellStyle name="Total 8 6 7" xfId="18300" xr:uid="{11465FEA-82F5-44AC-A97C-804D9608C383}"/>
    <cellStyle name="Total 8 6 8" xfId="19057" xr:uid="{703E8130-864C-4A34-BBAD-82978E07ABA1}"/>
    <cellStyle name="Total 8 7" xfId="11933" xr:uid="{5C214DD2-176C-4AB7-92F8-3EB341941247}"/>
    <cellStyle name="Total 8 8" xfId="10882" xr:uid="{3938EA05-889E-4B19-B14E-1C56121E00BF}"/>
    <cellStyle name="Total 8 9" xfId="11540" xr:uid="{9288C336-0972-477B-BAB2-4CC5C41B9971}"/>
    <cellStyle name="Total 9" xfId="6311" xr:uid="{E637E77A-3D85-4218-BD86-F6694FA111A8}"/>
    <cellStyle name="Total 9 10" xfId="11195" xr:uid="{9F55D701-B3CC-4B19-B5FF-4523A778B4A5}"/>
    <cellStyle name="Total 9 11" xfId="11960" xr:uid="{23CD05D8-03F7-4F5F-B65F-C8FCC5B9AA47}"/>
    <cellStyle name="Total 9 12" xfId="10860" xr:uid="{C26BA2B8-BA87-4674-A5E2-BF02CD34D321}"/>
    <cellStyle name="Total 9 13" xfId="11560" xr:uid="{3C5876A3-2182-4C36-9696-2CF1C03CC91E}"/>
    <cellStyle name="Total 9 2" xfId="6312" xr:uid="{4D41C1E9-F8A3-46D6-B054-4846FBF79C46}"/>
    <cellStyle name="Total 9 2 10" xfId="12537" xr:uid="{B41447B1-470D-4A41-843F-BF3399E15C78}"/>
    <cellStyle name="Total 9 2 11" xfId="10344" xr:uid="{80648411-CE35-4610-AC89-EEF1307EBCBA}"/>
    <cellStyle name="Total 9 2 12" xfId="13152" xr:uid="{8496CB69-5B3D-428A-B441-9FB37DC70BBB}"/>
    <cellStyle name="Total 9 2 2" xfId="6935" xr:uid="{DD1D3EA3-C06B-44AF-B6CA-CC55A75AFEB1}"/>
    <cellStyle name="Total 9 2 2 10" xfId="10787" xr:uid="{09FA4BE0-2A26-4225-A5D4-959D144EBFED}"/>
    <cellStyle name="Total 9 2 2 11" xfId="11627" xr:uid="{1F85A199-20A4-4DB4-B4FE-05A77EABA4AD}"/>
    <cellStyle name="Total 9 2 2 2" xfId="7735" xr:uid="{39A422D3-18B3-40E7-9154-B73072ADC7A3}"/>
    <cellStyle name="Total 9 2 2 2 10" xfId="12784" xr:uid="{11677634-FFD1-4463-AB56-11696D1C1447}"/>
    <cellStyle name="Total 9 2 2 2 2" xfId="9375" xr:uid="{05901C4C-8F8C-444F-943C-D77DEB2F9005}"/>
    <cellStyle name="Total 9 2 2 2 2 2" xfId="13796" xr:uid="{DF5E4F99-8E11-4E5A-81D6-83B9D553A751}"/>
    <cellStyle name="Total 9 2 2 2 2 3" xfId="14758" xr:uid="{15DA336A-FA0C-4589-AC5D-954C8655113B}"/>
    <cellStyle name="Total 9 2 2 2 2 4" xfId="15710" xr:uid="{8CA9F990-5B22-40E5-B268-F06F92AAD32F}"/>
    <cellStyle name="Total 9 2 2 2 2 5" xfId="16588" xr:uid="{ADAF94E1-FB03-46BD-A3B4-8CEF9D235C90}"/>
    <cellStyle name="Total 9 2 2 2 2 6" xfId="17453" xr:uid="{94C280E3-4DCE-40D6-B8CB-D61E3061690B}"/>
    <cellStyle name="Total 9 2 2 2 2 7" xfId="18229" xr:uid="{476E37D5-13C4-417B-814A-B8C06CB53571}"/>
    <cellStyle name="Total 9 2 2 2 2 8" xfId="18986" xr:uid="{91B24571-4578-4A75-BC87-BCBFC44BE142}"/>
    <cellStyle name="Total 9 2 2 2 3" xfId="9813" xr:uid="{833C95AD-7E7B-4F58-9721-0E0F821F9C85}"/>
    <cellStyle name="Total 9 2 2 2 3 2" xfId="14217" xr:uid="{36AB1E8A-CB52-4381-B2B4-FAE10A1F1963}"/>
    <cellStyle name="Total 9 2 2 2 3 3" xfId="15177" xr:uid="{40AFF9F5-E22F-415E-8F3C-C99F11EAD561}"/>
    <cellStyle name="Total 9 2 2 2 3 4" xfId="16129" xr:uid="{6012A913-5349-411A-88BD-DA2CDCB45BC6}"/>
    <cellStyle name="Total 9 2 2 2 3 5" xfId="17003" xr:uid="{553607EC-9D3B-4467-A5B4-6D452A8F6A94}"/>
    <cellStyle name="Total 9 2 2 2 3 6" xfId="17868" xr:uid="{79C38DB8-616A-493C-BCE6-14CDB0C30E82}"/>
    <cellStyle name="Total 9 2 2 2 3 7" xfId="18644" xr:uid="{FBB31F8D-89DC-45FE-ACFF-EFE6D37D96EB}"/>
    <cellStyle name="Total 9 2 2 2 3 8" xfId="19401" xr:uid="{ECDE95E8-327E-481D-B57D-5D6403C07EB5}"/>
    <cellStyle name="Total 9 2 2 2 4" xfId="12782" xr:uid="{FF407120-0AD5-4C58-B871-EA18D654E8FC}"/>
    <cellStyle name="Total 9 2 2 2 5" xfId="10203" xr:uid="{B0E0F5F7-809C-4251-AEC0-3B08BAAB1DE1}"/>
    <cellStyle name="Total 9 2 2 2 6" xfId="12663" xr:uid="{3DD71E59-42D9-471A-89BB-3EC9866D3172}"/>
    <cellStyle name="Total 9 2 2 2 7" xfId="10252" xr:uid="{3C9D5DCF-A247-43D2-8372-0A749B844230}"/>
    <cellStyle name="Total 9 2 2 2 8" xfId="13158" xr:uid="{B6A38E55-A5A3-473B-906C-3D021CAC34F0}"/>
    <cellStyle name="Total 9 2 2 2 9" xfId="9875" xr:uid="{84A0D0A6-2D94-4AEB-95A8-C75B2B02F646}"/>
    <cellStyle name="Total 9 2 2 3" xfId="8575" xr:uid="{180839F4-745B-44E1-822F-7F9236D0F4A0}"/>
    <cellStyle name="Total 9 2 2 3 2" xfId="13315" xr:uid="{4628E44E-D5E3-4C4F-B6C1-AC7B2577A84A}"/>
    <cellStyle name="Total 9 2 2 3 3" xfId="14335" xr:uid="{3C154FE2-B830-4136-BCDE-C7EFAB99DC1F}"/>
    <cellStyle name="Total 9 2 2 3 4" xfId="15295" xr:uid="{95A548D4-5748-4F30-B2D1-2FAAAE826FDE}"/>
    <cellStyle name="Total 9 2 2 3 5" xfId="16244" xr:uid="{24082249-F028-4FAF-959B-F8F39A2515DE}"/>
    <cellStyle name="Total 9 2 2 3 6" xfId="17117" xr:uid="{1FCF76F9-1615-448B-BDC3-30DE382D5543}"/>
    <cellStyle name="Total 9 2 2 3 7" xfId="17982" xr:uid="{A4592735-FB13-4BF6-B388-2C70DF23461A}"/>
    <cellStyle name="Total 9 2 2 3 8" xfId="18758" xr:uid="{777AE508-6009-487B-A6AB-F1E185DF0ED8}"/>
    <cellStyle name="Total 9 2 2 4" xfId="9585" xr:uid="{B2178DA2-BFB5-4678-B5A8-FD191D6B1A7C}"/>
    <cellStyle name="Total 9 2 2 4 2" xfId="13989" xr:uid="{FD052828-914D-44A5-8054-48183C9B5C5F}"/>
    <cellStyle name="Total 9 2 2 4 3" xfId="14949" xr:uid="{E0AA9127-96B8-4DFA-BBE7-0699D3719E25}"/>
    <cellStyle name="Total 9 2 2 4 4" xfId="15901" xr:uid="{5507B80B-A805-4784-BCF5-8E0F0DA8A28B}"/>
    <cellStyle name="Total 9 2 2 4 5" xfId="16775" xr:uid="{A8CE7CE0-994D-41EE-A932-F32059BB5D3D}"/>
    <cellStyle name="Total 9 2 2 4 6" xfId="17640" xr:uid="{E2E58B0A-D159-4F14-833A-35738DCD0174}"/>
    <cellStyle name="Total 9 2 2 4 7" xfId="18416" xr:uid="{545CE380-320C-47EA-8B58-8FED94DB9402}"/>
    <cellStyle name="Total 9 2 2 4 8" xfId="19173" xr:uid="{AD9790E3-E5D5-4550-8162-F405F8490D23}"/>
    <cellStyle name="Total 9 2 2 5" xfId="12286" xr:uid="{7F411F4D-E725-4886-B82F-E7A398047CC8}"/>
    <cellStyle name="Total 9 2 2 6" xfId="10577" xr:uid="{43F70B1E-5CA4-492B-8906-30AC7CAB2768}"/>
    <cellStyle name="Total 9 2 2 7" xfId="11687" xr:uid="{EA8ABE23-A1FE-47AC-8465-5793E7DF905D}"/>
    <cellStyle name="Total 9 2 2 8" xfId="11092" xr:uid="{7C51F918-9211-41E2-A000-F39B025EFA0D}"/>
    <cellStyle name="Total 9 2 2 9" xfId="12053" xr:uid="{C3F43130-ED14-4669-8080-2D84ADDA71F8}"/>
    <cellStyle name="Total 9 2 3" xfId="7199" xr:uid="{17B2D9F7-8780-4E79-9D0B-4B0087E03BA7}"/>
    <cellStyle name="Total 9 2 3 10" xfId="13801" xr:uid="{1C59E809-BF80-47D7-8434-EA71C711A5D8}"/>
    <cellStyle name="Total 9 2 3 2" xfId="8839" xr:uid="{9C4B863E-2D2C-4301-AEBD-F2436836A323}"/>
    <cellStyle name="Total 9 2 3 2 2" xfId="13498" xr:uid="{AE231B6D-B8C3-4AB8-81C7-23CE04F104A4}"/>
    <cellStyle name="Total 9 2 3 2 3" xfId="14504" xr:uid="{0E1C6D56-551F-4E3F-A371-A574C32A4496}"/>
    <cellStyle name="Total 9 2 3 2 4" xfId="15462" xr:uid="{0081A444-4489-46E4-91D7-0004D206B184}"/>
    <cellStyle name="Total 9 2 3 2 5" xfId="16388" xr:uid="{0D0E3104-14BD-47E1-8CEC-19F6976668AA}"/>
    <cellStyle name="Total 9 2 3 2 6" xfId="17259" xr:uid="{77E0F487-20BF-4EE5-A3FB-E13C28B5FE58}"/>
    <cellStyle name="Total 9 2 3 2 7" xfId="18106" xr:uid="{65A79BA5-5A99-452F-9BC3-055A078515FE}"/>
    <cellStyle name="Total 9 2 3 2 8" xfId="18873" xr:uid="{119FF657-521D-4003-821B-5437133EFCFD}"/>
    <cellStyle name="Total 9 2 3 3" xfId="9700" xr:uid="{15D7DCEE-A3CC-4AF0-8D51-BC65355DF48C}"/>
    <cellStyle name="Total 9 2 3 3 2" xfId="14104" xr:uid="{1214553D-A453-4F0B-9071-51BD07D7CB09}"/>
    <cellStyle name="Total 9 2 3 3 3" xfId="15064" xr:uid="{D0F4C039-FD3F-499D-B9F0-6D1B550BD56F}"/>
    <cellStyle name="Total 9 2 3 3 4" xfId="16016" xr:uid="{8FD3C959-29A5-41D9-B96B-71A1B14BE6F8}"/>
    <cellStyle name="Total 9 2 3 3 5" xfId="16890" xr:uid="{F8BC1832-AF7C-4BD9-96B7-B12C47F1C6DF}"/>
    <cellStyle name="Total 9 2 3 3 6" xfId="17755" xr:uid="{A7B405C3-9A6E-4F02-83D3-44A080A26BD6}"/>
    <cellStyle name="Total 9 2 3 3 7" xfId="18531" xr:uid="{9ACADE10-FBF8-4A9E-83E6-47794923C9F1}"/>
    <cellStyle name="Total 9 2 3 3 8" xfId="19288" xr:uid="{D781D9E3-988F-4A83-B586-01ABC52AB141}"/>
    <cellStyle name="Total 9 2 3 4" xfId="12469" xr:uid="{7BE37421-E504-4825-AAD4-BEE58BE9AABD}"/>
    <cellStyle name="Total 9 2 3 5" xfId="10408" xr:uid="{E37D44FE-9045-41BD-AFC0-E7CE67A668C4}"/>
    <cellStyle name="Total 9 2 3 6" xfId="11724" xr:uid="{95666BAA-1BE7-470D-9E68-ECF38A075981}"/>
    <cellStyle name="Total 9 2 3 7" xfId="11060" xr:uid="{6053B96B-670C-4666-9D93-DD95A6107D0A}"/>
    <cellStyle name="Total 9 2 3 8" xfId="13093" xr:uid="{12EC74E1-1E25-4C93-B309-B3EA92EBD70A}"/>
    <cellStyle name="Total 9 2 3 9" xfId="9923" xr:uid="{302B07D9-03D2-4C94-A6CF-DBFD5BB601BF}"/>
    <cellStyle name="Total 9 2 4" xfId="8041" xr:uid="{49B74757-7489-4AB9-AD32-13D4552552DA}"/>
    <cellStyle name="Total 9 2 4 2" xfId="13009" xr:uid="{BF3EFC3F-195B-4315-9F04-4FE49203269C}"/>
    <cellStyle name="Total 9 2 4 3" xfId="9981" xr:uid="{0DF714E1-82F3-4BFE-BF19-6A8414413BC0}"/>
    <cellStyle name="Total 9 2 4 4" xfId="11823" xr:uid="{CD7D8FD1-DFB5-46FC-9E2B-E250F6AE993E}"/>
    <cellStyle name="Total 9 2 4 5" xfId="10980" xr:uid="{9424B21C-DE44-475A-B222-BF77410E1E4A}"/>
    <cellStyle name="Total 9 2 4 6" xfId="11461" xr:uid="{A5E22C16-EDC2-40C5-92DA-6D6E7025009E}"/>
    <cellStyle name="Total 9 2 4 7" xfId="11266" xr:uid="{AF0226ED-B0BD-4AA2-9EC6-3E3A1B0C802D}"/>
    <cellStyle name="Total 9 2 4 8" xfId="13553" xr:uid="{FA52FF41-3A86-4EEC-B6E1-1437692DECD3}"/>
    <cellStyle name="Total 9 2 5" xfId="9472" xr:uid="{A8A97174-5ECD-4610-BBFC-439A2BE386EE}"/>
    <cellStyle name="Total 9 2 5 2" xfId="13876" xr:uid="{A9303CAE-F78F-4C7B-B398-E68297F0621E}"/>
    <cellStyle name="Total 9 2 5 3" xfId="14836" xr:uid="{71CDFC24-3C20-4A95-8D3F-E9AC49CB7167}"/>
    <cellStyle name="Total 9 2 5 4" xfId="15788" xr:uid="{01DC2EFA-561E-486C-B036-7FE9142CFBD6}"/>
    <cellStyle name="Total 9 2 5 5" xfId="16662" xr:uid="{DC570EC3-ED67-4B84-9A66-BDB69F827E9A}"/>
    <cellStyle name="Total 9 2 5 6" xfId="17527" xr:uid="{96AC2115-7840-46E0-8B7F-FDDE9942FA69}"/>
    <cellStyle name="Total 9 2 5 7" xfId="18303" xr:uid="{16DD26C0-ED18-4FAE-838A-7D678E31BF80}"/>
    <cellStyle name="Total 9 2 5 8" xfId="19060" xr:uid="{3C6EB549-6C78-4480-AC4B-FA0791D7866B}"/>
    <cellStyle name="Total 9 2 6" xfId="11936" xr:uid="{F145AB45-73A9-460E-8F8D-E48286316FF6}"/>
    <cellStyle name="Total 9 2 7" xfId="10879" xr:uid="{21E8D4E3-363D-4B98-A3C3-E1302C36D53C}"/>
    <cellStyle name="Total 9 2 8" xfId="11543" xr:uid="{CA18FAE4-9896-4A54-A245-460B0DA2E5F0}"/>
    <cellStyle name="Total 9 2 9" xfId="11194" xr:uid="{B306BED3-4E71-44B1-ACAE-26F845EC2350}"/>
    <cellStyle name="Total 9 3" xfId="6934" xr:uid="{C00E3166-47F3-4930-A5D1-11A5D137BC1F}"/>
    <cellStyle name="Total 9 3 10" xfId="10709" xr:uid="{C51D1EAA-FCAC-4655-8F6F-2AEE3F385E68}"/>
    <cellStyle name="Total 9 3 11" xfId="12584" xr:uid="{E675BB9D-4085-4528-91B0-6BA4A3FC4EBE}"/>
    <cellStyle name="Total 9 3 2" xfId="7736" xr:uid="{728B5700-C2A7-42C9-8867-74CD3442D945}"/>
    <cellStyle name="Total 9 3 2 10" xfId="17356" xr:uid="{3B09928F-6F2D-4D2E-A2ED-0327B5938C9E}"/>
    <cellStyle name="Total 9 3 2 2" xfId="9376" xr:uid="{7EC71D66-16FF-4ABC-ACD9-4682322F9B6C}"/>
    <cellStyle name="Total 9 3 2 2 2" xfId="13797" xr:uid="{61DE37E1-154F-430F-A9B6-37E7B8142168}"/>
    <cellStyle name="Total 9 3 2 2 3" xfId="14759" xr:uid="{14E08279-FD07-4826-880E-20DC14AA2D55}"/>
    <cellStyle name="Total 9 3 2 2 4" xfId="15711" xr:uid="{D68E1EDE-5554-4690-B359-433A096E3C17}"/>
    <cellStyle name="Total 9 3 2 2 5" xfId="16589" xr:uid="{0A0DE5E6-53BF-4E44-80EC-C0F48B07B0D7}"/>
    <cellStyle name="Total 9 3 2 2 6" xfId="17454" xr:uid="{AEBBE47E-80E8-4C45-B1FE-06BF8E9163B9}"/>
    <cellStyle name="Total 9 3 2 2 7" xfId="18230" xr:uid="{F9949298-A085-40C1-BC9A-95D38F64A77F}"/>
    <cellStyle name="Total 9 3 2 2 8" xfId="18987" xr:uid="{615258AC-0F1C-4344-B694-B02AF9C264F3}"/>
    <cellStyle name="Total 9 3 2 3" xfId="9814" xr:uid="{2C5AE98E-DC95-4368-994B-A1F089B4CCC0}"/>
    <cellStyle name="Total 9 3 2 3 2" xfId="14218" xr:uid="{26F91941-C543-4547-B387-B9D5445954E2}"/>
    <cellStyle name="Total 9 3 2 3 3" xfId="15178" xr:uid="{60505412-4AC2-4BAC-B705-F7419CA26FC2}"/>
    <cellStyle name="Total 9 3 2 3 4" xfId="16130" xr:uid="{E6E6ACC6-0173-41D4-8E75-C0EDE043B539}"/>
    <cellStyle name="Total 9 3 2 3 5" xfId="17004" xr:uid="{AC8A65CB-1FA0-4377-B580-519C79E1E45D}"/>
    <cellStyle name="Total 9 3 2 3 6" xfId="17869" xr:uid="{57BAEB3F-1C3C-4189-ADA6-3B5E6EBB5497}"/>
    <cellStyle name="Total 9 3 2 3 7" xfId="18645" xr:uid="{D131923E-9718-422F-9679-1FF95BC71BEB}"/>
    <cellStyle name="Total 9 3 2 3 8" xfId="19402" xr:uid="{C5537AA6-BC11-4436-B5BD-E33645BA3C51}"/>
    <cellStyle name="Total 9 3 2 4" xfId="12783" xr:uid="{1130C466-6F01-4B31-953E-7CA28C89437E}"/>
    <cellStyle name="Total 9 3 2 5" xfId="10202" xr:uid="{BD1BC7D9-1289-4F92-B119-5E3E8E2723A6}"/>
    <cellStyle name="Total 9 3 2 6" xfId="13683" xr:uid="{D6530796-01CD-4E1A-9FE7-EDB7AF003452}"/>
    <cellStyle name="Total 9 3 2 7" xfId="14651" xr:uid="{DDA7E53B-0512-4EED-9787-61F7C3B80C19}"/>
    <cellStyle name="Total 9 3 2 8" xfId="15603" xr:uid="{5D19A3D4-AD24-4A2D-8A0E-BC31896FB1E8}"/>
    <cellStyle name="Total 9 3 2 9" xfId="16488" xr:uid="{50211B99-5C39-456B-A930-A3137075B2D5}"/>
    <cellStyle name="Total 9 3 3" xfId="8574" xr:uid="{B0D5C4F8-9C83-4C41-9977-1F8D5D4B7244}"/>
    <cellStyle name="Total 9 3 3 2" xfId="13314" xr:uid="{D46410B0-BAE3-4A92-9BC2-05D59A41F7E8}"/>
    <cellStyle name="Total 9 3 3 3" xfId="14334" xr:uid="{EAB1D38A-B28B-4C0A-84D3-5DB83DF34FA0}"/>
    <cellStyle name="Total 9 3 3 4" xfId="15294" xr:uid="{13B6C90A-924D-47A5-A68D-239554F7D353}"/>
    <cellStyle name="Total 9 3 3 5" xfId="16243" xr:uid="{FEECE347-74B9-4076-A914-413434B5A3C3}"/>
    <cellStyle name="Total 9 3 3 6" xfId="17116" xr:uid="{0E5CCD66-F4C6-4C12-AB38-F884DC83D689}"/>
    <cellStyle name="Total 9 3 3 7" xfId="17981" xr:uid="{2931DDE1-8FAF-409A-BF2C-257FEE67B1E4}"/>
    <cellStyle name="Total 9 3 3 8" xfId="18757" xr:uid="{4A4DC65B-13F1-44C1-A7C2-5759A22D472B}"/>
    <cellStyle name="Total 9 3 4" xfId="9584" xr:uid="{623F802B-E6D4-42BD-AB30-3CD0C679140A}"/>
    <cellStyle name="Total 9 3 4 2" xfId="13988" xr:uid="{835C46E8-2AD0-4719-ADCA-ECEE12E1895B}"/>
    <cellStyle name="Total 9 3 4 3" xfId="14948" xr:uid="{0DD02FD6-18B9-4DE3-A277-0578C57B18E2}"/>
    <cellStyle name="Total 9 3 4 4" xfId="15900" xr:uid="{2E82A629-DDB9-426F-8174-D6F106603D63}"/>
    <cellStyle name="Total 9 3 4 5" xfId="16774" xr:uid="{0AD37E93-66F1-4380-86A0-0FFA1385DFAE}"/>
    <cellStyle name="Total 9 3 4 6" xfId="17639" xr:uid="{E264309C-05F0-4228-9D83-FB26B67DC512}"/>
    <cellStyle name="Total 9 3 4 7" xfId="18415" xr:uid="{ED2BD687-92B7-4058-AB26-A6B910E685DA}"/>
    <cellStyle name="Total 9 3 4 8" xfId="19172" xr:uid="{A00F20C1-6231-4737-B70D-BA81A5327725}"/>
    <cellStyle name="Total 9 3 5" xfId="12285" xr:uid="{BFFCA972-BF95-467F-8164-F2E656E8F4B6}"/>
    <cellStyle name="Total 9 3 6" xfId="10578" xr:uid="{94D4D300-CB93-4857-A9E3-14446BDF50FC}"/>
    <cellStyle name="Total 9 3 7" xfId="12916" xr:uid="{80690DAD-8F21-43DB-B02B-A99182BD6E09}"/>
    <cellStyle name="Total 9 3 8" xfId="10066" xr:uid="{8A3DF544-54BD-49B3-B655-721214947080}"/>
    <cellStyle name="Total 9 3 9" xfId="12148" xr:uid="{5E26BB08-7906-4FE2-9997-76084C23F6D0}"/>
    <cellStyle name="Total 9 4" xfId="7198" xr:uid="{F28F22C8-2D1F-4B2E-96DF-E66BE995DDA1}"/>
    <cellStyle name="Total 9 4 10" xfId="15529" xr:uid="{F5D9C1A3-D270-4EF3-9CE6-416F2D3A0A79}"/>
    <cellStyle name="Total 9 4 2" xfId="8838" xr:uid="{3B5239DB-019E-436A-A5F7-B22B129A3260}"/>
    <cellStyle name="Total 9 4 2 2" xfId="13497" xr:uid="{1C4F5B00-1CC5-4D27-8F28-4B25B64CAFC9}"/>
    <cellStyle name="Total 9 4 2 3" xfId="14503" xr:uid="{567EFAC4-51F8-46D5-9563-0D68DF81FBAA}"/>
    <cellStyle name="Total 9 4 2 4" xfId="15461" xr:uid="{C020BA43-0EDA-4358-A829-018F4A764B9D}"/>
    <cellStyle name="Total 9 4 2 5" xfId="16387" xr:uid="{E7939CEC-79F2-4A5D-82F7-3DF247288DAD}"/>
    <cellStyle name="Total 9 4 2 6" xfId="17258" xr:uid="{D600F903-A29C-4DCF-BE37-10B289E853ED}"/>
    <cellStyle name="Total 9 4 2 7" xfId="18105" xr:uid="{6471942F-590E-4825-AE0B-ACE41CDA4E37}"/>
    <cellStyle name="Total 9 4 2 8" xfId="18872" xr:uid="{77376393-CD60-4982-A19B-D16EA8FCC7BA}"/>
    <cellStyle name="Total 9 4 3" xfId="9699" xr:uid="{CAAAEFFF-4FED-4E0F-AB64-3ABF6729803D}"/>
    <cellStyle name="Total 9 4 3 2" xfId="14103" xr:uid="{23360366-DE66-4808-8B8A-9AC895AE88D1}"/>
    <cellStyle name="Total 9 4 3 3" xfId="15063" xr:uid="{937BABDA-BD94-4802-A8BA-FAD90ACCC7D2}"/>
    <cellStyle name="Total 9 4 3 4" xfId="16015" xr:uid="{3F71CFCF-3CDD-41BD-89FD-758C9C3A9747}"/>
    <cellStyle name="Total 9 4 3 5" xfId="16889" xr:uid="{3E056AC7-18B0-4FC3-8F91-8B429C494A27}"/>
    <cellStyle name="Total 9 4 3 6" xfId="17754" xr:uid="{5A1B6621-A4ED-472B-BF03-DB70EB389809}"/>
    <cellStyle name="Total 9 4 3 7" xfId="18530" xr:uid="{CEA04EE6-5109-495B-B728-C326E3AED086}"/>
    <cellStyle name="Total 9 4 3 8" xfId="19287" xr:uid="{D1B61BA3-CC54-40D6-8B02-945B0C8C5FD1}"/>
    <cellStyle name="Total 9 4 4" xfId="12468" xr:uid="{422BA988-423F-4CFE-B259-7B5CD3F4A905}"/>
    <cellStyle name="Total 9 4 5" xfId="10409" xr:uid="{8EDEBD87-26F4-4100-9FE2-EE127A5B99C7}"/>
    <cellStyle name="Total 9 4 6" xfId="11723" xr:uid="{6DE4B1A3-5187-4E1E-8704-2AE8E22CDF2C}"/>
    <cellStyle name="Total 9 4 7" xfId="11061" xr:uid="{9248E370-F7DA-4897-AA15-4996AD8780CE}"/>
    <cellStyle name="Total 9 4 8" xfId="13584" xr:uid="{93F3DF4D-03C1-4BA2-AAF1-302629C1F999}"/>
    <cellStyle name="Total 9 4 9" xfId="14572" xr:uid="{79DFD134-6C5B-4ACB-89E8-9879CDCD91F7}"/>
    <cellStyle name="Total 9 5" xfId="8040" xr:uid="{2163614B-1D77-4B2D-B344-174A2538333D}"/>
    <cellStyle name="Total 9 5 2" xfId="13008" xr:uid="{E019B785-C336-4F7C-8FC7-DCBB18B276AB}"/>
    <cellStyle name="Total 9 5 3" xfId="9982" xr:uid="{08B83CBF-81F9-41B9-8B5D-996C0029BDC4}"/>
    <cellStyle name="Total 9 5 4" xfId="11822" xr:uid="{B19A6E5C-C2F5-4CC6-B9F3-DBDD2CE14065}"/>
    <cellStyle name="Total 9 5 5" xfId="10981" xr:uid="{16AE0191-E9EA-47E5-8858-CC4C75B4D0A0}"/>
    <cellStyle name="Total 9 5 6" xfId="12880" xr:uid="{19430CBF-863A-41E9-A581-9237ECA0BB07}"/>
    <cellStyle name="Total 9 5 7" xfId="10098" xr:uid="{9230CE93-3735-4350-A02B-C472A51F758C}"/>
    <cellStyle name="Total 9 5 8" xfId="13695" xr:uid="{1237BD55-24D4-4E6F-8431-3C2AA5498C93}"/>
    <cellStyle name="Total 9 6" xfId="9471" xr:uid="{2F999B6E-5773-41D3-B934-4C33200AECE1}"/>
    <cellStyle name="Total 9 6 2" xfId="13875" xr:uid="{CF559796-649A-479C-9586-935EE5FC0881}"/>
    <cellStyle name="Total 9 6 3" xfId="14835" xr:uid="{E7BF19E1-FD1D-4B47-8CDB-5F754A00B6A2}"/>
    <cellStyle name="Total 9 6 4" xfId="15787" xr:uid="{8E0099A6-B0C0-4F4C-BECD-9CBE40C3783C}"/>
    <cellStyle name="Total 9 6 5" xfId="16661" xr:uid="{CE6073D3-5518-4E4C-9683-8CD21C3AAD1E}"/>
    <cellStyle name="Total 9 6 6" xfId="17526" xr:uid="{2DA97AA4-2CD0-4755-ACAD-2045B56B8F1C}"/>
    <cellStyle name="Total 9 6 7" xfId="18302" xr:uid="{23140C93-27D6-475F-99D7-9380D9DC4A14}"/>
    <cellStyle name="Total 9 6 8" xfId="19059" xr:uid="{D0667FF7-0C37-40B0-9ACD-98B600E781E8}"/>
    <cellStyle name="Total 9 7" xfId="11935" xr:uid="{F9C3287D-4CBF-487F-A1F5-19B5E8EE588C}"/>
    <cellStyle name="Total 9 8" xfId="10880" xr:uid="{4E0821D2-C486-4334-A309-D0C5A8E7514E}"/>
    <cellStyle name="Total 9 9" xfId="11542" xr:uid="{16AFAF15-28F3-4914-9474-39F0B8AFCE4E}"/>
    <cellStyle name="V?st." xfId="6822" xr:uid="{1B60207A-CAFF-4FDC-82A7-2E7AC2989365}"/>
    <cellStyle name="Warning Text 10" xfId="6313" xr:uid="{B27E4314-7712-4837-9BDB-E6C936DE982E}"/>
    <cellStyle name="Warning Text 11" xfId="6314" xr:uid="{C5BC4599-B0FE-4221-B40D-E3F14A098A9F}"/>
    <cellStyle name="Warning Text 12" xfId="6315" xr:uid="{3CBCF42B-9FD6-47AD-A7A7-8A5236550309}"/>
    <cellStyle name="Warning Text 13" xfId="6316" xr:uid="{C2A2B0A1-1547-47B8-B316-A7EFC1542393}"/>
    <cellStyle name="Warning Text 14" xfId="6317" xr:uid="{9C47C5B1-BCA7-438F-9A13-DFB9B56625DE}"/>
    <cellStyle name="Warning Text 15" xfId="6318" xr:uid="{3EDA37E0-7316-4E9C-A88D-C1EF67D8C939}"/>
    <cellStyle name="Warning Text 16" xfId="6319" xr:uid="{217E7B60-7596-4CC6-8242-FFA6801DA8A9}"/>
    <cellStyle name="Warning Text 17" xfId="6320" xr:uid="{E9B5789D-2E28-4DBF-87B5-B8112747F39E}"/>
    <cellStyle name="Warning Text 18" xfId="6321" xr:uid="{259E2FD9-940A-4C3F-B6BB-A3D82B008BDB}"/>
    <cellStyle name="Warning Text 18 2" xfId="6322" xr:uid="{E799CF58-5BA1-454A-BB10-8C7BC480C384}"/>
    <cellStyle name="Warning Text 19" xfId="6323" xr:uid="{5AAF278A-F857-45CD-9D18-B2BF473B7FE3}"/>
    <cellStyle name="Warning Text 19 2" xfId="6324" xr:uid="{816C0565-177C-46AE-84E7-80202E7FA723}"/>
    <cellStyle name="Warning Text 2" xfId="6325" xr:uid="{F254D171-5D34-4DDA-9BEC-0B4EDA638BE3}"/>
    <cellStyle name="Warning Text 2 2" xfId="6326" xr:uid="{54607654-A791-4454-823D-818DD081FBFC}"/>
    <cellStyle name="Warning Text 3" xfId="6327" xr:uid="{DD0429DF-7468-4D34-A76D-3FCC8D1662F7}"/>
    <cellStyle name="Warning Text 4" xfId="6328" xr:uid="{DDE1CE50-B202-4D0B-8AD4-7D8232333FA9}"/>
    <cellStyle name="Warning Text 5" xfId="6329" xr:uid="{FE42E2DD-24DB-4FC3-B2A4-EE24A77C0E37}"/>
    <cellStyle name="Warning Text 6" xfId="6330" xr:uid="{843B3A30-4E3B-4D09-9932-615D495B1573}"/>
    <cellStyle name="Warning Text 7" xfId="6331" xr:uid="{E60E8606-A664-4FE3-A50E-FA401C209FA8}"/>
    <cellStyle name="Warning Text 8" xfId="6332" xr:uid="{1DB73B6B-F331-44A6-A367-30459B72C853}"/>
    <cellStyle name="Warning Text 9" xfId="6333" xr:uid="{88FECE4A-1937-4668-9651-0CD027D1C1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profile_redirect$/Documents%20and%20Settings/bd-adija/Local%20Settings/Temporary%20Internet%20Files/Content.Outlook/U63RD855/MK_izdev_samaz_2las_2009_31%2010%2008_arESIA.xlsx" TargetMode="External"/><Relationship Id="rId1" Type="http://schemas.openxmlformats.org/officeDocument/2006/relationships/externalLinkPath" Target="/profile_redirect$/Documents%20and%20Settings/bd-adija/Local%20Settings/Temporary%20Internet%20Files/Content.Outlook/U63RD855/MK_izdev_samaz_2las_2009_31%2010%2008_arESI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cuments%20and%20Settings/SilvijaJ/Local%20Settings/Temporary%20Internet%20Files/Content.IE5/F51GHD5U/KristineS/My%20Documents/Bud&#382;ets%202012/Budzeta%20forma%2014_05%2001%202012%20(2).xls" TargetMode="External"/><Relationship Id="rId1" Type="http://schemas.openxmlformats.org/officeDocument/2006/relationships/externalLinkPath" Target="/Documents%20and%20Settings/SilvijaJ/Local%20Settings/Temporary%20Internet%20Files/Content.IE5/F51GHD5U/KristineS/My%20Documents/Bud&#382;ets%202012/Budzeta%20forma%2014_05%2001%202012%20(2).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N:\Ambulatoro_pakalpojumu_nodala\Pl&#257;no&#353;ana\Pl&#257;no&#353;ana_2023\SAVA\Priorit&#257;ro%20pakalpojumu%20izpildes\4M\Programmas.xls" TargetMode="External"/><Relationship Id="rId1" Type="http://schemas.openxmlformats.org/officeDocument/2006/relationships/externalLinkPath" Target="file:///N:\Ambulatoro_pakalpojumu_nodala\Pl&#257;no&#353;ana\Pl&#257;no&#353;ana_2023\SAVA\Priorit&#257;ro%20pakalpojumu%20izpildes\4M\Programmas.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mbulatoro_pakalpojumu_nodala/Planosana_2013/SAVA/P&#256;RPLANO&#352;ANA/parplanosana_9menesi/R0020%20-SAVA_izpilde_veiktais_darbs_092013.xls" TargetMode="External"/><Relationship Id="rId1" Type="http://schemas.openxmlformats.org/officeDocument/2006/relationships/externalLinkPath" Target="/Ambulatoro_pakalpojumu_nodala/Planosana_2013/SAVA/P&#256;RPLANO&#352;ANA/parplanosana_9menesi/R0020%20-SAVA_izpilde_veiktais_darbs_09201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Ambulatoro_pakalpojumu_nodala/Planosana_2012/SAVA/!_Grozijumi%202012.gada%20laikaa/Egija_Grozijumi%20ar%2001.10.2012_NEPIENEMTIE/Apaksas%20SAVA%20rikojumam.xls" TargetMode="External"/><Relationship Id="rId1" Type="http://schemas.openxmlformats.org/officeDocument/2006/relationships/externalLinkPath" Target="/Ambulatoro_pakalpojumu_nodala/Planosana_2012/SAVA/!_Grozijumi%202012.gada%20laikaa/Egija_Grozijumi%20ar%2001.10.2012_NEPIENEMTIE/Apaksas%20SAVA%20rikojumam.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nansu_planosanas_nodala/BUD&#381;ETS/2019/33_finansejums_2018_2021g.xlsx" TargetMode="External"/><Relationship Id="rId1" Type="http://schemas.openxmlformats.org/officeDocument/2006/relationships/externalLinkPath" Target="/Finansu_planosanas_nodala/BUD&#381;ETS/2019/33_finansejums_2018_2021g.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andris.skrastins/Desktop/Ivita/8_centralizeto_medikamentu_aprekini.xlsx" TargetMode="External"/><Relationship Id="rId1" Type="http://schemas.openxmlformats.org/officeDocument/2006/relationships/externalLinkPath" Target="/Users/andris.skrastins/Desktop/Ivita/8_centralizeto_medikamentu_aprekini.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Users/liga.citskovska/Documents/2016/Aknu_transp_04.2016/Aknu_transp_kops.xlsx" TargetMode="External"/><Relationship Id="rId1" Type="http://schemas.openxmlformats.org/officeDocument/2006/relationships/externalLinkPath" Target="/Users/liga.citskovska/Documents/2016/Aknu_transp_04.2016/Aknu_transp_k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0019"/>
      <sheetName val="Macro1"/>
    </sheetNames>
    <sheetDataSet>
      <sheetData sheetId="0"/>
      <sheetData sheetId="1">
        <row r="74">
          <cell r="A74" t="str">
            <v>Recover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A2B83-BB1A-42FD-A1FA-DE8E38947960}">
  <sheetPr>
    <tabColor theme="9" tint="0.79998168889431442"/>
    <pageSetUpPr fitToPage="1"/>
  </sheetPr>
  <dimension ref="A1:R75"/>
  <sheetViews>
    <sheetView tabSelected="1" view="pageBreakPreview" zoomScale="57" zoomScaleNormal="110" zoomScaleSheetLayoutView="57" workbookViewId="0">
      <pane ySplit="3" topLeftCell="A47" activePane="bottomLeft" state="frozen"/>
      <selection pane="bottomLeft" activeCell="C48" sqref="C48"/>
    </sheetView>
  </sheetViews>
  <sheetFormatPr defaultColWidth="9.1796875" defaultRowHeight="15.5"/>
  <cols>
    <col min="1" max="1" width="9.453125" style="1" customWidth="1"/>
    <col min="2" max="2" width="15.26953125" style="1" customWidth="1"/>
    <col min="3" max="3" width="35.453125" style="1" customWidth="1"/>
    <col min="4" max="4" width="34.54296875" style="1" customWidth="1"/>
    <col min="5" max="5" width="40.1796875" style="1" customWidth="1"/>
    <col min="6" max="6" width="14.26953125" style="1" customWidth="1"/>
    <col min="7" max="7" width="14.453125" style="1" customWidth="1"/>
    <col min="8" max="8" width="16" style="1" customWidth="1"/>
    <col min="9" max="9" width="11.26953125" style="1" customWidth="1"/>
    <col min="10" max="10" width="13.453125" style="1" customWidth="1"/>
    <col min="11" max="11" width="17" style="1" customWidth="1"/>
    <col min="12" max="12" width="16" style="1" customWidth="1"/>
    <col min="13" max="13" width="14.453125" style="1" customWidth="1"/>
    <col min="14" max="14" width="15.81640625" style="1" customWidth="1"/>
    <col min="15" max="15" width="15.7265625" style="1" customWidth="1"/>
    <col min="16" max="16" width="12" style="1" customWidth="1"/>
    <col min="17" max="17" width="36.1796875" style="1" customWidth="1"/>
    <col min="18" max="18" width="32.453125" style="1" customWidth="1"/>
    <col min="19" max="16384" width="9.1796875" style="1"/>
  </cols>
  <sheetData>
    <row r="1" spans="1:16">
      <c r="E1" s="37"/>
      <c r="M1" s="248" t="s">
        <v>0</v>
      </c>
      <c r="N1" s="248"/>
      <c r="O1" s="248"/>
      <c r="P1" s="248"/>
    </row>
    <row r="2" spans="1:16">
      <c r="A2" s="249" t="s">
        <v>1</v>
      </c>
      <c r="B2" s="249" t="s">
        <v>2</v>
      </c>
      <c r="C2" s="249" t="s">
        <v>3</v>
      </c>
      <c r="D2" s="249" t="s">
        <v>4</v>
      </c>
      <c r="E2" s="249" t="s">
        <v>5</v>
      </c>
      <c r="F2" s="251" t="s">
        <v>6</v>
      </c>
      <c r="G2" s="252"/>
      <c r="H2" s="253"/>
      <c r="I2" s="254" t="s">
        <v>7</v>
      </c>
      <c r="J2" s="254"/>
      <c r="K2" s="254"/>
      <c r="L2" s="255"/>
      <c r="M2" s="249" t="s">
        <v>8</v>
      </c>
      <c r="N2" s="249" t="s">
        <v>9</v>
      </c>
      <c r="O2" s="249" t="s">
        <v>10</v>
      </c>
      <c r="P2" s="249" t="s">
        <v>11</v>
      </c>
    </row>
    <row r="3" spans="1:16" ht="118.5" customHeight="1">
      <c r="A3" s="250"/>
      <c r="B3" s="250"/>
      <c r="C3" s="250"/>
      <c r="D3" s="250"/>
      <c r="E3" s="250"/>
      <c r="F3" s="2" t="s">
        <v>12</v>
      </c>
      <c r="G3" s="2" t="s">
        <v>13</v>
      </c>
      <c r="H3" s="2" t="s">
        <v>14</v>
      </c>
      <c r="I3" s="2" t="s">
        <v>12</v>
      </c>
      <c r="J3" s="2" t="s">
        <v>13</v>
      </c>
      <c r="K3" s="3" t="s">
        <v>15</v>
      </c>
      <c r="L3" s="4" t="s">
        <v>16</v>
      </c>
      <c r="M3" s="250"/>
      <c r="N3" s="250"/>
      <c r="O3" s="250"/>
      <c r="P3" s="250"/>
    </row>
    <row r="4" spans="1:16">
      <c r="A4" s="274" t="s">
        <v>17</v>
      </c>
      <c r="B4" s="275"/>
      <c r="C4" s="275"/>
      <c r="D4" s="276"/>
      <c r="E4" s="5"/>
      <c r="F4" s="6">
        <f>F5+F6</f>
        <v>19557770</v>
      </c>
      <c r="G4" s="6">
        <f>G5+G6</f>
        <v>19557770</v>
      </c>
      <c r="H4" s="6">
        <f t="shared" ref="H4:L4" si="0">H5+H6</f>
        <v>19557770</v>
      </c>
      <c r="I4" s="6">
        <f t="shared" si="0"/>
        <v>0</v>
      </c>
      <c r="J4" s="6">
        <f>J5+J6</f>
        <v>16988608.100000001</v>
      </c>
      <c r="K4" s="6">
        <f t="shared" si="0"/>
        <v>0</v>
      </c>
      <c r="L4" s="6">
        <f t="shared" si="0"/>
        <v>16258001.1</v>
      </c>
      <c r="M4" s="7"/>
      <c r="N4" s="8"/>
      <c r="O4" s="8"/>
      <c r="P4" s="8"/>
    </row>
    <row r="5" spans="1:16">
      <c r="A5" s="9"/>
      <c r="B5" s="277" t="s">
        <v>18</v>
      </c>
      <c r="C5" s="278"/>
      <c r="D5" s="279"/>
      <c r="E5" s="9"/>
      <c r="F5" s="10">
        <f>F8+F18</f>
        <v>19557770</v>
      </c>
      <c r="G5" s="10">
        <f t="shared" ref="G5:L5" si="1">G8+G18</f>
        <v>19557770</v>
      </c>
      <c r="H5" s="10">
        <f t="shared" si="1"/>
        <v>19557770</v>
      </c>
      <c r="I5" s="10">
        <f t="shared" si="1"/>
        <v>0</v>
      </c>
      <c r="J5" s="10">
        <f>J8+J18</f>
        <v>16498321.1</v>
      </c>
      <c r="K5" s="10">
        <f t="shared" si="1"/>
        <v>0</v>
      </c>
      <c r="L5" s="10">
        <f t="shared" si="1"/>
        <v>16223121.1</v>
      </c>
      <c r="M5" s="9"/>
      <c r="N5" s="9"/>
      <c r="O5" s="9"/>
      <c r="P5" s="9"/>
    </row>
    <row r="6" spans="1:16">
      <c r="A6" s="9"/>
      <c r="B6" s="277" t="s">
        <v>19</v>
      </c>
      <c r="C6" s="278"/>
      <c r="D6" s="279"/>
      <c r="E6" s="9"/>
      <c r="F6" s="11">
        <f>F9+F19</f>
        <v>0</v>
      </c>
      <c r="G6" s="11">
        <f t="shared" ref="G6:L6" si="2">G9+G19</f>
        <v>0</v>
      </c>
      <c r="H6" s="11">
        <f t="shared" si="2"/>
        <v>0</v>
      </c>
      <c r="I6" s="11">
        <f t="shared" si="2"/>
        <v>0</v>
      </c>
      <c r="J6" s="11">
        <f>J9+J19</f>
        <v>490287</v>
      </c>
      <c r="K6" s="11">
        <f t="shared" si="2"/>
        <v>0</v>
      </c>
      <c r="L6" s="11">
        <f t="shared" si="2"/>
        <v>34880</v>
      </c>
      <c r="M6" s="9"/>
      <c r="N6" s="9"/>
      <c r="O6" s="9"/>
      <c r="P6" s="9"/>
    </row>
    <row r="7" spans="1:16">
      <c r="A7" s="12"/>
      <c r="B7" s="256" t="s">
        <v>20</v>
      </c>
      <c r="C7" s="257"/>
      <c r="D7" s="258"/>
      <c r="E7" s="12"/>
      <c r="F7" s="13">
        <f>F8+F9</f>
        <v>19557770</v>
      </c>
      <c r="G7" s="13">
        <f t="shared" ref="G7:L7" si="3">G8+G9</f>
        <v>19557770</v>
      </c>
      <c r="H7" s="13">
        <f t="shared" si="3"/>
        <v>19557770</v>
      </c>
      <c r="I7" s="13">
        <f t="shared" si="3"/>
        <v>0</v>
      </c>
      <c r="J7" s="13">
        <f t="shared" si="3"/>
        <v>16770608.1</v>
      </c>
      <c r="K7" s="13">
        <f t="shared" si="3"/>
        <v>0</v>
      </c>
      <c r="L7" s="13">
        <f t="shared" si="3"/>
        <v>16223121.1</v>
      </c>
      <c r="M7" s="12"/>
      <c r="N7" s="12"/>
      <c r="O7" s="12"/>
      <c r="P7" s="12"/>
    </row>
    <row r="8" spans="1:16" s="134" customFormat="1">
      <c r="A8" s="14"/>
      <c r="B8" s="15"/>
      <c r="C8" s="16"/>
      <c r="D8" s="17" t="s">
        <v>21</v>
      </c>
      <c r="E8" s="14"/>
      <c r="F8" s="18">
        <f>F10+F11+F12+F13+F14+F15</f>
        <v>19557770</v>
      </c>
      <c r="G8" s="18">
        <f t="shared" ref="G8:L8" si="4">G10+G11+G12+G13+G14+G15</f>
        <v>19557770</v>
      </c>
      <c r="H8" s="18">
        <f t="shared" si="4"/>
        <v>19557770</v>
      </c>
      <c r="I8" s="18">
        <f t="shared" si="4"/>
        <v>0</v>
      </c>
      <c r="J8" s="18">
        <f t="shared" si="4"/>
        <v>16498321.1</v>
      </c>
      <c r="K8" s="18">
        <f t="shared" si="4"/>
        <v>0</v>
      </c>
      <c r="L8" s="18">
        <f t="shared" si="4"/>
        <v>16223121.1</v>
      </c>
      <c r="M8" s="14"/>
      <c r="N8" s="14"/>
      <c r="O8" s="14"/>
      <c r="P8" s="14"/>
    </row>
    <row r="9" spans="1:16" s="134" customFormat="1">
      <c r="A9" s="14"/>
      <c r="B9" s="15"/>
      <c r="C9" s="16"/>
      <c r="D9" s="17" t="s">
        <v>22</v>
      </c>
      <c r="E9" s="14"/>
      <c r="F9" s="18">
        <f>F16</f>
        <v>0</v>
      </c>
      <c r="G9" s="18">
        <f t="shared" ref="G9:L9" si="5">G16</f>
        <v>0</v>
      </c>
      <c r="H9" s="18">
        <f t="shared" si="5"/>
        <v>0</v>
      </c>
      <c r="I9" s="18">
        <f t="shared" si="5"/>
        <v>0</v>
      </c>
      <c r="J9" s="18">
        <f t="shared" si="5"/>
        <v>272287</v>
      </c>
      <c r="K9" s="18">
        <f t="shared" si="5"/>
        <v>0</v>
      </c>
      <c r="L9" s="18">
        <f t="shared" si="5"/>
        <v>0</v>
      </c>
      <c r="M9" s="14"/>
      <c r="N9" s="14"/>
      <c r="O9" s="14"/>
      <c r="P9" s="14"/>
    </row>
    <row r="10" spans="1:16" s="134" customFormat="1" ht="31">
      <c r="A10" s="14"/>
      <c r="B10" s="15"/>
      <c r="C10" s="16"/>
      <c r="D10" s="133"/>
      <c r="E10" s="20" t="s">
        <v>23</v>
      </c>
      <c r="F10" s="18">
        <f>F48</f>
        <v>16798958</v>
      </c>
      <c r="G10" s="18">
        <f t="shared" ref="G10:L10" si="6">G48</f>
        <v>16798958</v>
      </c>
      <c r="H10" s="18">
        <f t="shared" si="6"/>
        <v>16798958</v>
      </c>
      <c r="I10" s="18">
        <f t="shared" si="6"/>
        <v>0</v>
      </c>
      <c r="J10" s="18">
        <f t="shared" si="6"/>
        <v>12983990.1</v>
      </c>
      <c r="K10" s="18">
        <f t="shared" si="6"/>
        <v>0</v>
      </c>
      <c r="L10" s="18">
        <f t="shared" si="6"/>
        <v>12983990.1</v>
      </c>
      <c r="M10" s="18"/>
      <c r="N10" s="18"/>
      <c r="O10" s="18"/>
      <c r="P10" s="18"/>
    </row>
    <row r="11" spans="1:16" s="134" customFormat="1" ht="31">
      <c r="A11" s="14"/>
      <c r="B11" s="15"/>
      <c r="C11" s="16"/>
      <c r="D11" s="133"/>
      <c r="E11" s="20" t="s">
        <v>24</v>
      </c>
      <c r="F11" s="18">
        <f>F52</f>
        <v>0</v>
      </c>
      <c r="G11" s="18">
        <f t="shared" ref="G11:L11" si="7">G52</f>
        <v>0</v>
      </c>
      <c r="H11" s="18">
        <f t="shared" si="7"/>
        <v>0</v>
      </c>
      <c r="I11" s="18">
        <f t="shared" si="7"/>
        <v>0</v>
      </c>
      <c r="J11" s="18">
        <f t="shared" si="7"/>
        <v>31682</v>
      </c>
      <c r="K11" s="18">
        <f t="shared" si="7"/>
        <v>0</v>
      </c>
      <c r="L11" s="18">
        <f t="shared" si="7"/>
        <v>31682</v>
      </c>
      <c r="M11" s="14"/>
      <c r="N11" s="14"/>
      <c r="O11" s="14"/>
      <c r="P11" s="14"/>
    </row>
    <row r="12" spans="1:16" s="134" customFormat="1" ht="31">
      <c r="A12" s="14"/>
      <c r="B12" s="15"/>
      <c r="C12" s="16"/>
      <c r="D12" s="133"/>
      <c r="E12" s="20" t="s">
        <v>25</v>
      </c>
      <c r="F12" s="18">
        <f>F40+F53</f>
        <v>10000</v>
      </c>
      <c r="G12" s="18">
        <f t="shared" ref="G12:L12" si="8">G40+G53</f>
        <v>10000</v>
      </c>
      <c r="H12" s="18">
        <f t="shared" si="8"/>
        <v>10000</v>
      </c>
      <c r="I12" s="18">
        <f t="shared" si="8"/>
        <v>0</v>
      </c>
      <c r="J12" s="18">
        <f t="shared" si="8"/>
        <v>5576</v>
      </c>
      <c r="K12" s="18">
        <f t="shared" si="8"/>
        <v>0</v>
      </c>
      <c r="L12" s="18">
        <f t="shared" si="8"/>
        <v>5576</v>
      </c>
      <c r="M12" s="14"/>
      <c r="N12" s="14"/>
      <c r="O12" s="14"/>
      <c r="P12" s="14"/>
    </row>
    <row r="13" spans="1:16" s="134" customFormat="1" ht="31">
      <c r="A13" s="14"/>
      <c r="B13" s="15"/>
      <c r="C13" s="16"/>
      <c r="D13" s="133"/>
      <c r="E13" s="135" t="s">
        <v>26</v>
      </c>
      <c r="F13" s="18">
        <f t="shared" ref="F13:L13" si="9">F22+F30+F31</f>
        <v>2270035</v>
      </c>
      <c r="G13" s="18">
        <f t="shared" si="9"/>
        <v>2270035</v>
      </c>
      <c r="H13" s="18">
        <f t="shared" si="9"/>
        <v>2270035</v>
      </c>
      <c r="I13" s="18">
        <f t="shared" si="9"/>
        <v>0</v>
      </c>
      <c r="J13" s="18">
        <f t="shared" si="9"/>
        <v>360977</v>
      </c>
      <c r="K13" s="18">
        <f t="shared" si="9"/>
        <v>0</v>
      </c>
      <c r="L13" s="18">
        <f t="shared" si="9"/>
        <v>360977</v>
      </c>
      <c r="M13" s="14"/>
      <c r="N13" s="14"/>
      <c r="O13" s="14"/>
      <c r="P13" s="14"/>
    </row>
    <row r="14" spans="1:16" s="134" customFormat="1" ht="31">
      <c r="A14" s="14"/>
      <c r="B14" s="15"/>
      <c r="C14" s="16"/>
      <c r="D14" s="133"/>
      <c r="E14" s="135" t="s">
        <v>27</v>
      </c>
      <c r="F14" s="18">
        <f t="shared" ref="F14:L14" si="10">F26+F27+F29+F35+F36+F60</f>
        <v>310777</v>
      </c>
      <c r="G14" s="18">
        <f t="shared" si="10"/>
        <v>310777</v>
      </c>
      <c r="H14" s="18">
        <f t="shared" si="10"/>
        <v>310777</v>
      </c>
      <c r="I14" s="18">
        <f t="shared" si="10"/>
        <v>0</v>
      </c>
      <c r="J14" s="18">
        <f t="shared" si="10"/>
        <v>2866096</v>
      </c>
      <c r="K14" s="18">
        <f t="shared" si="10"/>
        <v>0</v>
      </c>
      <c r="L14" s="18">
        <f t="shared" si="10"/>
        <v>2840896</v>
      </c>
      <c r="M14" s="14"/>
      <c r="N14" s="14"/>
      <c r="O14" s="14"/>
      <c r="P14" s="14"/>
    </row>
    <row r="15" spans="1:16" s="134" customFormat="1" ht="31">
      <c r="A15" s="14"/>
      <c r="B15" s="15"/>
      <c r="C15" s="16"/>
      <c r="D15" s="133"/>
      <c r="E15" s="135" t="s">
        <v>28</v>
      </c>
      <c r="F15" s="18">
        <f t="shared" ref="F15:L15" si="11">F23+F54</f>
        <v>168000</v>
      </c>
      <c r="G15" s="18">
        <f t="shared" si="11"/>
        <v>168000</v>
      </c>
      <c r="H15" s="18">
        <f t="shared" si="11"/>
        <v>168000</v>
      </c>
      <c r="I15" s="18">
        <f t="shared" si="11"/>
        <v>0</v>
      </c>
      <c r="J15" s="18">
        <f t="shared" si="11"/>
        <v>250000</v>
      </c>
      <c r="K15" s="18">
        <f t="shared" si="11"/>
        <v>0</v>
      </c>
      <c r="L15" s="18">
        <f t="shared" si="11"/>
        <v>0</v>
      </c>
      <c r="M15" s="14"/>
      <c r="N15" s="14"/>
      <c r="O15" s="14"/>
      <c r="P15" s="14"/>
    </row>
    <row r="16" spans="1:16" ht="31">
      <c r="A16" s="14"/>
      <c r="B16" s="15"/>
      <c r="C16" s="16"/>
      <c r="D16" s="17"/>
      <c r="E16" s="135" t="s">
        <v>29</v>
      </c>
      <c r="F16" s="18">
        <f t="shared" ref="F16:L16" si="12">F44+F50+F72</f>
        <v>0</v>
      </c>
      <c r="G16" s="18">
        <f t="shared" si="12"/>
        <v>0</v>
      </c>
      <c r="H16" s="18">
        <f t="shared" si="12"/>
        <v>0</v>
      </c>
      <c r="I16" s="18">
        <f t="shared" si="12"/>
        <v>0</v>
      </c>
      <c r="J16" s="18">
        <f t="shared" si="12"/>
        <v>272287</v>
      </c>
      <c r="K16" s="18">
        <f t="shared" si="12"/>
        <v>0</v>
      </c>
      <c r="L16" s="18">
        <f t="shared" si="12"/>
        <v>0</v>
      </c>
      <c r="M16" s="14"/>
      <c r="N16" s="14"/>
      <c r="O16" s="14"/>
      <c r="P16" s="14"/>
    </row>
    <row r="17" spans="1:16" s="134" customFormat="1">
      <c r="A17" s="149"/>
      <c r="B17" s="280" t="s">
        <v>341</v>
      </c>
      <c r="C17" s="281"/>
      <c r="D17" s="282"/>
      <c r="E17" s="149"/>
      <c r="F17" s="150">
        <f>F18+F19</f>
        <v>0</v>
      </c>
      <c r="G17" s="150">
        <f t="shared" ref="G17:L17" si="13">G18+G19</f>
        <v>0</v>
      </c>
      <c r="H17" s="150">
        <f t="shared" si="13"/>
        <v>0</v>
      </c>
      <c r="I17" s="150">
        <f t="shared" si="13"/>
        <v>0</v>
      </c>
      <c r="J17" s="150">
        <f>J18+J19</f>
        <v>218000</v>
      </c>
      <c r="K17" s="150">
        <f t="shared" si="13"/>
        <v>0</v>
      </c>
      <c r="L17" s="150">
        <f t="shared" si="13"/>
        <v>34880</v>
      </c>
      <c r="M17" s="149"/>
      <c r="N17" s="149"/>
      <c r="O17" s="149"/>
      <c r="P17" s="149"/>
    </row>
    <row r="18" spans="1:16" s="134" customFormat="1">
      <c r="A18" s="14"/>
      <c r="B18" s="136"/>
      <c r="C18" s="137"/>
      <c r="D18" s="17" t="s">
        <v>21</v>
      </c>
      <c r="E18" s="14"/>
      <c r="F18" s="18"/>
      <c r="G18" s="18"/>
      <c r="H18" s="18"/>
      <c r="I18" s="18"/>
      <c r="J18" s="18"/>
      <c r="K18" s="18"/>
      <c r="L18" s="18"/>
      <c r="M18" s="14"/>
      <c r="N18" s="14"/>
      <c r="O18" s="14"/>
      <c r="P18" s="14"/>
    </row>
    <row r="19" spans="1:16">
      <c r="A19" s="14"/>
      <c r="B19" s="15"/>
      <c r="C19" s="16"/>
      <c r="D19" s="17" t="s">
        <v>22</v>
      </c>
      <c r="E19" s="14"/>
      <c r="F19" s="18">
        <f>F20</f>
        <v>0</v>
      </c>
      <c r="G19" s="18">
        <f t="shared" ref="G19:L19" si="14">G20</f>
        <v>0</v>
      </c>
      <c r="H19" s="18">
        <f t="shared" si="14"/>
        <v>0</v>
      </c>
      <c r="I19" s="18">
        <f t="shared" si="14"/>
        <v>0</v>
      </c>
      <c r="J19" s="18">
        <f t="shared" si="14"/>
        <v>218000</v>
      </c>
      <c r="K19" s="18">
        <f t="shared" si="14"/>
        <v>0</v>
      </c>
      <c r="L19" s="18">
        <f t="shared" si="14"/>
        <v>34880</v>
      </c>
      <c r="M19" s="14"/>
      <c r="N19" s="14"/>
      <c r="O19" s="14"/>
      <c r="P19" s="14"/>
    </row>
    <row r="20" spans="1:16" ht="103.5" customHeight="1">
      <c r="A20" s="14"/>
      <c r="B20" s="15"/>
      <c r="C20" s="16"/>
      <c r="D20" s="17"/>
      <c r="E20" s="222" t="s">
        <v>340</v>
      </c>
      <c r="F20" s="18">
        <f>F61</f>
        <v>0</v>
      </c>
      <c r="G20" s="18">
        <f t="shared" ref="G20:L20" si="15">G61</f>
        <v>0</v>
      </c>
      <c r="H20" s="18">
        <f t="shared" si="15"/>
        <v>0</v>
      </c>
      <c r="I20" s="18">
        <f t="shared" si="15"/>
        <v>0</v>
      </c>
      <c r="J20" s="18">
        <f t="shared" si="15"/>
        <v>218000</v>
      </c>
      <c r="K20" s="18">
        <f t="shared" si="15"/>
        <v>0</v>
      </c>
      <c r="L20" s="18">
        <f t="shared" si="15"/>
        <v>34880</v>
      </c>
      <c r="M20" s="14"/>
      <c r="N20" s="14"/>
      <c r="O20" s="14"/>
      <c r="P20" s="14"/>
    </row>
    <row r="21" spans="1:16">
      <c r="A21" s="239" t="s">
        <v>30</v>
      </c>
      <c r="B21" s="239"/>
      <c r="C21" s="239" t="s">
        <v>393</v>
      </c>
      <c r="D21" s="239"/>
      <c r="E21" s="239"/>
      <c r="F21" s="19">
        <f t="shared" ref="F21:L21" si="16">SUM(F22:F32)</f>
        <v>2580812</v>
      </c>
      <c r="G21" s="19">
        <f t="shared" si="16"/>
        <v>2580812</v>
      </c>
      <c r="H21" s="19">
        <f t="shared" si="16"/>
        <v>2580812</v>
      </c>
      <c r="I21" s="19">
        <f t="shared" si="16"/>
        <v>0</v>
      </c>
      <c r="J21" s="19">
        <f>SUM(J22:J32)</f>
        <v>3290029</v>
      </c>
      <c r="K21" s="19">
        <f t="shared" si="16"/>
        <v>0</v>
      </c>
      <c r="L21" s="19">
        <f t="shared" si="16"/>
        <v>3040029</v>
      </c>
      <c r="M21" s="21"/>
      <c r="N21" s="21"/>
      <c r="O21" s="21"/>
      <c r="P21" s="21"/>
    </row>
    <row r="22" spans="1:16" ht="46.5">
      <c r="A22" s="259" t="s">
        <v>31</v>
      </c>
      <c r="B22" s="244" t="s">
        <v>32</v>
      </c>
      <c r="C22" s="180" t="s">
        <v>33</v>
      </c>
      <c r="D22" s="180" t="s">
        <v>34</v>
      </c>
      <c r="E22" s="223" t="s">
        <v>35</v>
      </c>
      <c r="F22" s="144">
        <v>245014</v>
      </c>
      <c r="G22" s="144">
        <v>245014</v>
      </c>
      <c r="H22" s="144">
        <v>245014</v>
      </c>
      <c r="I22" s="144">
        <v>0</v>
      </c>
      <c r="J22" s="144">
        <v>0</v>
      </c>
      <c r="K22" s="144">
        <v>0</v>
      </c>
      <c r="L22" s="144">
        <v>0</v>
      </c>
      <c r="M22" s="182" t="s">
        <v>36</v>
      </c>
      <c r="N22" s="182" t="s">
        <v>37</v>
      </c>
      <c r="O22" s="183" t="s">
        <v>38</v>
      </c>
      <c r="P22" s="184" t="s">
        <v>12</v>
      </c>
    </row>
    <row r="23" spans="1:16" ht="62">
      <c r="A23" s="259"/>
      <c r="B23" s="244"/>
      <c r="C23" s="180" t="s">
        <v>39</v>
      </c>
      <c r="D23" s="185" t="s">
        <v>40</v>
      </c>
      <c r="E23" s="223" t="s">
        <v>41</v>
      </c>
      <c r="F23" s="144">
        <v>0</v>
      </c>
      <c r="G23" s="144">
        <v>0</v>
      </c>
      <c r="H23" s="144">
        <v>0</v>
      </c>
      <c r="I23" s="144">
        <f>'1.1.2.'!D4</f>
        <v>0</v>
      </c>
      <c r="J23" s="144">
        <f>'1.1.2.'!E4</f>
        <v>250000</v>
      </c>
      <c r="K23" s="144">
        <v>0</v>
      </c>
      <c r="L23" s="144">
        <f>'1.1.2.'!F4</f>
        <v>0</v>
      </c>
      <c r="M23" s="182" t="s">
        <v>42</v>
      </c>
      <c r="N23" s="182" t="s">
        <v>43</v>
      </c>
      <c r="O23" s="183" t="s">
        <v>21</v>
      </c>
      <c r="P23" s="184" t="s">
        <v>13</v>
      </c>
    </row>
    <row r="24" spans="1:16" ht="62">
      <c r="A24" s="259"/>
      <c r="B24" s="244"/>
      <c r="C24" s="244" t="s">
        <v>44</v>
      </c>
      <c r="D24" s="185" t="s">
        <v>45</v>
      </c>
      <c r="E24" s="246"/>
      <c r="F24" s="144">
        <v>0</v>
      </c>
      <c r="G24" s="144">
        <v>0</v>
      </c>
      <c r="H24" s="144">
        <v>0</v>
      </c>
      <c r="I24" s="144">
        <v>0</v>
      </c>
      <c r="J24" s="144">
        <v>0</v>
      </c>
      <c r="K24" s="144">
        <v>0</v>
      </c>
      <c r="L24" s="144">
        <v>0</v>
      </c>
      <c r="M24" s="245" t="s">
        <v>46</v>
      </c>
      <c r="N24" s="245" t="s">
        <v>47</v>
      </c>
      <c r="O24" s="183" t="s">
        <v>38</v>
      </c>
      <c r="P24" s="242" t="s">
        <v>12</v>
      </c>
    </row>
    <row r="25" spans="1:16" ht="46.5">
      <c r="A25" s="259"/>
      <c r="B25" s="244"/>
      <c r="C25" s="244"/>
      <c r="D25" s="185" t="s">
        <v>342</v>
      </c>
      <c r="E25" s="246"/>
      <c r="F25" s="144">
        <v>0</v>
      </c>
      <c r="G25" s="144">
        <v>0</v>
      </c>
      <c r="H25" s="144">
        <v>0</v>
      </c>
      <c r="I25" s="144">
        <v>0</v>
      </c>
      <c r="J25" s="144">
        <v>0</v>
      </c>
      <c r="K25" s="144">
        <v>0</v>
      </c>
      <c r="L25" s="144">
        <v>0</v>
      </c>
      <c r="M25" s="245"/>
      <c r="N25" s="245"/>
      <c r="O25" s="183" t="s">
        <v>38</v>
      </c>
      <c r="P25" s="242"/>
    </row>
    <row r="26" spans="1:16" ht="77.5">
      <c r="A26" s="260" t="s">
        <v>48</v>
      </c>
      <c r="B26" s="261" t="s">
        <v>49</v>
      </c>
      <c r="C26" s="179" t="s">
        <v>50</v>
      </c>
      <c r="D26" s="187" t="s">
        <v>51</v>
      </c>
      <c r="E26" s="225" t="s">
        <v>52</v>
      </c>
      <c r="F26" s="189">
        <v>310777</v>
      </c>
      <c r="G26" s="189">
        <v>310777</v>
      </c>
      <c r="H26" s="189">
        <v>310777</v>
      </c>
      <c r="I26" s="189">
        <v>0</v>
      </c>
      <c r="J26" s="189">
        <v>0</v>
      </c>
      <c r="K26" s="189">
        <v>0</v>
      </c>
      <c r="L26" s="189">
        <v>0</v>
      </c>
      <c r="M26" s="190" t="s">
        <v>42</v>
      </c>
      <c r="N26" s="190" t="s">
        <v>47</v>
      </c>
      <c r="O26" s="190" t="s">
        <v>38</v>
      </c>
      <c r="P26" s="190" t="s">
        <v>53</v>
      </c>
    </row>
    <row r="27" spans="1:16" ht="93">
      <c r="A27" s="260"/>
      <c r="B27" s="261"/>
      <c r="C27" s="179" t="s">
        <v>343</v>
      </c>
      <c r="D27" s="187" t="s">
        <v>54</v>
      </c>
      <c r="E27" s="225" t="s">
        <v>52</v>
      </c>
      <c r="F27" s="189">
        <v>0</v>
      </c>
      <c r="G27" s="189">
        <v>0</v>
      </c>
      <c r="H27" s="189">
        <v>0</v>
      </c>
      <c r="I27" s="189">
        <v>0</v>
      </c>
      <c r="J27" s="189">
        <f>'1.2.2.'!C4</f>
        <v>2627081</v>
      </c>
      <c r="K27" s="189">
        <v>0</v>
      </c>
      <c r="L27" s="189">
        <f>J27</f>
        <v>2627081</v>
      </c>
      <c r="M27" s="190" t="s">
        <v>42</v>
      </c>
      <c r="N27" s="190" t="s">
        <v>47</v>
      </c>
      <c r="O27" s="190" t="s">
        <v>21</v>
      </c>
      <c r="P27" s="190" t="s">
        <v>55</v>
      </c>
    </row>
    <row r="28" spans="1:16" ht="108.5">
      <c r="A28" s="260"/>
      <c r="B28" s="261"/>
      <c r="C28" s="179" t="s">
        <v>56</v>
      </c>
      <c r="D28" s="191" t="s">
        <v>57</v>
      </c>
      <c r="E28" s="188"/>
      <c r="F28" s="189">
        <v>0</v>
      </c>
      <c r="G28" s="189">
        <v>0</v>
      </c>
      <c r="H28" s="189">
        <v>0</v>
      </c>
      <c r="I28" s="189">
        <v>0</v>
      </c>
      <c r="J28" s="189">
        <v>0</v>
      </c>
      <c r="K28" s="189">
        <v>0</v>
      </c>
      <c r="L28" s="189">
        <v>0</v>
      </c>
      <c r="M28" s="190" t="s">
        <v>58</v>
      </c>
      <c r="N28" s="190" t="s">
        <v>47</v>
      </c>
      <c r="O28" s="190" t="s">
        <v>38</v>
      </c>
      <c r="P28" s="190" t="s">
        <v>55</v>
      </c>
    </row>
    <row r="29" spans="1:16" ht="46.5">
      <c r="A29" s="262" t="s">
        <v>59</v>
      </c>
      <c r="B29" s="235" t="s">
        <v>60</v>
      </c>
      <c r="C29" s="235" t="s">
        <v>61</v>
      </c>
      <c r="D29" s="267" t="s">
        <v>62</v>
      </c>
      <c r="E29" s="225" t="s">
        <v>52</v>
      </c>
      <c r="F29" s="189">
        <v>0</v>
      </c>
      <c r="G29" s="189">
        <v>0</v>
      </c>
      <c r="H29" s="189">
        <v>0</v>
      </c>
      <c r="I29" s="189">
        <v>0</v>
      </c>
      <c r="J29" s="189">
        <f>'1.3.'!B4</f>
        <v>51971</v>
      </c>
      <c r="K29" s="189"/>
      <c r="L29" s="189">
        <f>'1.3.'!C4</f>
        <v>51971</v>
      </c>
      <c r="M29" s="240" t="s">
        <v>58</v>
      </c>
      <c r="N29" s="240" t="s">
        <v>63</v>
      </c>
      <c r="O29" s="240" t="s">
        <v>21</v>
      </c>
      <c r="P29" s="265" t="s">
        <v>13</v>
      </c>
    </row>
    <row r="30" spans="1:16" ht="46.5">
      <c r="A30" s="264"/>
      <c r="B30" s="236"/>
      <c r="C30" s="236"/>
      <c r="D30" s="268"/>
      <c r="E30" s="225" t="s">
        <v>64</v>
      </c>
      <c r="F30" s="145">
        <v>2025021</v>
      </c>
      <c r="G30" s="145">
        <v>2025021</v>
      </c>
      <c r="H30" s="145">
        <v>2025021</v>
      </c>
      <c r="I30" s="189">
        <v>0</v>
      </c>
      <c r="J30" s="189">
        <f>'1.3.'!B5</f>
        <v>301262</v>
      </c>
      <c r="K30" s="189"/>
      <c r="L30" s="189">
        <f>'1.3.'!C5</f>
        <v>301262</v>
      </c>
      <c r="M30" s="241"/>
      <c r="N30" s="241"/>
      <c r="O30" s="241"/>
      <c r="P30" s="266"/>
    </row>
    <row r="31" spans="1:16" ht="108.5">
      <c r="A31" s="192" t="s">
        <v>65</v>
      </c>
      <c r="B31" s="194" t="s">
        <v>66</v>
      </c>
      <c r="C31" s="194" t="s">
        <v>67</v>
      </c>
      <c r="D31" s="194" t="s">
        <v>68</v>
      </c>
      <c r="E31" s="225" t="s">
        <v>64</v>
      </c>
      <c r="F31" s="189">
        <v>0</v>
      </c>
      <c r="G31" s="189">
        <v>0</v>
      </c>
      <c r="H31" s="189">
        <v>0</v>
      </c>
      <c r="I31" s="189">
        <v>0</v>
      </c>
      <c r="J31" s="189">
        <f>'1.4.'!B4</f>
        <v>59715</v>
      </c>
      <c r="K31" s="189">
        <v>0</v>
      </c>
      <c r="L31" s="189">
        <f>'1.4.'!C4</f>
        <v>59715</v>
      </c>
      <c r="M31" s="147" t="s">
        <v>58</v>
      </c>
      <c r="N31" s="195" t="s">
        <v>63</v>
      </c>
      <c r="O31" s="147" t="s">
        <v>21</v>
      </c>
      <c r="P31" s="193" t="s">
        <v>13</v>
      </c>
    </row>
    <row r="32" spans="1:16" ht="93">
      <c r="A32" s="186" t="s">
        <v>69</v>
      </c>
      <c r="B32" s="179" t="s">
        <v>70</v>
      </c>
      <c r="C32" s="179" t="s">
        <v>71</v>
      </c>
      <c r="D32" s="191" t="s">
        <v>72</v>
      </c>
      <c r="E32" s="188"/>
      <c r="F32" s="189">
        <v>0</v>
      </c>
      <c r="G32" s="189">
        <v>0</v>
      </c>
      <c r="H32" s="189">
        <v>0</v>
      </c>
      <c r="I32" s="189">
        <v>0</v>
      </c>
      <c r="J32" s="189">
        <v>0</v>
      </c>
      <c r="K32" s="189">
        <v>0</v>
      </c>
      <c r="L32" s="189">
        <v>0</v>
      </c>
      <c r="M32" s="190" t="s">
        <v>42</v>
      </c>
      <c r="N32" s="190" t="s">
        <v>73</v>
      </c>
      <c r="O32" s="190" t="s">
        <v>38</v>
      </c>
      <c r="P32" s="196" t="s">
        <v>13</v>
      </c>
    </row>
    <row r="33" spans="1:16">
      <c r="A33" s="269" t="s">
        <v>74</v>
      </c>
      <c r="B33" s="269"/>
      <c r="C33" s="269" t="s">
        <v>75</v>
      </c>
      <c r="D33" s="269"/>
      <c r="E33" s="269"/>
      <c r="F33" s="143">
        <f t="shared" ref="F33:K33" si="17">SUM(F34:F54)</f>
        <v>16976958</v>
      </c>
      <c r="G33" s="143">
        <f t="shared" si="17"/>
        <v>16976958</v>
      </c>
      <c r="H33" s="143">
        <f t="shared" si="17"/>
        <v>16976958</v>
      </c>
      <c r="I33" s="143">
        <f t="shared" si="17"/>
        <v>0</v>
      </c>
      <c r="J33" s="143">
        <f t="shared" si="17"/>
        <v>13409927.1</v>
      </c>
      <c r="K33" s="143">
        <f t="shared" si="17"/>
        <v>0</v>
      </c>
      <c r="L33" s="143">
        <f>SUM(L34:L54)</f>
        <v>13178292.1</v>
      </c>
      <c r="M33" s="140"/>
      <c r="N33" s="140"/>
      <c r="O33" s="141"/>
      <c r="P33" s="139"/>
    </row>
    <row r="34" spans="1:16" ht="108.5">
      <c r="A34" s="259" t="s">
        <v>76</v>
      </c>
      <c r="B34" s="273" t="s">
        <v>397</v>
      </c>
      <c r="C34" s="146" t="s">
        <v>405</v>
      </c>
      <c r="D34" s="146" t="s">
        <v>367</v>
      </c>
      <c r="E34" s="181"/>
      <c r="F34" s="144">
        <v>0</v>
      </c>
      <c r="G34" s="144">
        <v>0</v>
      </c>
      <c r="H34" s="144">
        <v>0</v>
      </c>
      <c r="I34" s="144">
        <v>0</v>
      </c>
      <c r="J34" s="144">
        <v>0</v>
      </c>
      <c r="K34" s="144">
        <v>0</v>
      </c>
      <c r="L34" s="144">
        <v>0</v>
      </c>
      <c r="M34" s="183" t="s">
        <v>42</v>
      </c>
      <c r="N34" s="183" t="s">
        <v>77</v>
      </c>
      <c r="O34" s="183" t="s">
        <v>38</v>
      </c>
      <c r="P34" s="182" t="s">
        <v>55</v>
      </c>
    </row>
    <row r="35" spans="1:16" ht="62">
      <c r="A35" s="259"/>
      <c r="B35" s="273"/>
      <c r="C35" s="146" t="s">
        <v>78</v>
      </c>
      <c r="D35" s="146" t="s">
        <v>366</v>
      </c>
      <c r="E35" s="223" t="s">
        <v>52</v>
      </c>
      <c r="F35" s="144">
        <v>0</v>
      </c>
      <c r="G35" s="144">
        <v>0</v>
      </c>
      <c r="H35" s="144">
        <v>0</v>
      </c>
      <c r="I35" s="144">
        <v>0</v>
      </c>
      <c r="J35" s="144">
        <f>'2.1.2.'!B4</f>
        <v>125718</v>
      </c>
      <c r="K35" s="144">
        <v>0</v>
      </c>
      <c r="L35" s="144">
        <f>'2.1.2.'!C4</f>
        <v>125718</v>
      </c>
      <c r="M35" s="183" t="s">
        <v>42</v>
      </c>
      <c r="N35" s="183" t="s">
        <v>47</v>
      </c>
      <c r="O35" s="183" t="s">
        <v>21</v>
      </c>
      <c r="P35" s="182" t="s">
        <v>55</v>
      </c>
    </row>
    <row r="36" spans="1:16" ht="77.5">
      <c r="A36" s="259"/>
      <c r="B36" s="273"/>
      <c r="C36" s="146" t="s">
        <v>79</v>
      </c>
      <c r="D36" s="146" t="s">
        <v>368</v>
      </c>
      <c r="E36" s="223" t="s">
        <v>52</v>
      </c>
      <c r="F36" s="144">
        <v>0</v>
      </c>
      <c r="G36" s="144">
        <v>0</v>
      </c>
      <c r="H36" s="144">
        <v>0</v>
      </c>
      <c r="I36" s="144">
        <v>0</v>
      </c>
      <c r="J36" s="144">
        <f>'2.1.3.'!B4</f>
        <v>31326</v>
      </c>
      <c r="K36" s="144">
        <v>0</v>
      </c>
      <c r="L36" s="144">
        <f>'2.1.3.'!C4</f>
        <v>31326</v>
      </c>
      <c r="M36" s="183" t="s">
        <v>42</v>
      </c>
      <c r="N36" s="183" t="s">
        <v>47</v>
      </c>
      <c r="O36" s="183" t="s">
        <v>21</v>
      </c>
      <c r="P36" s="182" t="s">
        <v>55</v>
      </c>
    </row>
    <row r="37" spans="1:16" ht="46.5">
      <c r="A37" s="260" t="s">
        <v>80</v>
      </c>
      <c r="B37" s="261" t="s">
        <v>81</v>
      </c>
      <c r="C37" s="273" t="s">
        <v>404</v>
      </c>
      <c r="D37" s="179" t="s">
        <v>82</v>
      </c>
      <c r="E37" s="188"/>
      <c r="F37" s="189">
        <v>0</v>
      </c>
      <c r="G37" s="189">
        <v>0</v>
      </c>
      <c r="H37" s="189">
        <v>0</v>
      </c>
      <c r="I37" s="189">
        <v>0</v>
      </c>
      <c r="J37" s="189">
        <v>0</v>
      </c>
      <c r="K37" s="189">
        <v>0</v>
      </c>
      <c r="L37" s="189">
        <v>0</v>
      </c>
      <c r="M37" s="183" t="s">
        <v>36</v>
      </c>
      <c r="N37" s="183" t="s">
        <v>369</v>
      </c>
      <c r="O37" s="190" t="s">
        <v>38</v>
      </c>
      <c r="P37" s="182" t="s">
        <v>55</v>
      </c>
    </row>
    <row r="38" spans="1:16" ht="62">
      <c r="A38" s="260"/>
      <c r="B38" s="261"/>
      <c r="C38" s="273"/>
      <c r="D38" s="179" t="s">
        <v>345</v>
      </c>
      <c r="E38" s="188"/>
      <c r="F38" s="189">
        <v>0</v>
      </c>
      <c r="G38" s="189">
        <v>0</v>
      </c>
      <c r="H38" s="189">
        <v>0</v>
      </c>
      <c r="I38" s="189">
        <v>0</v>
      </c>
      <c r="J38" s="189">
        <v>0</v>
      </c>
      <c r="K38" s="189">
        <v>0</v>
      </c>
      <c r="L38" s="189">
        <v>0</v>
      </c>
      <c r="M38" s="190" t="s">
        <v>42</v>
      </c>
      <c r="N38" s="190" t="s">
        <v>77</v>
      </c>
      <c r="O38" s="190" t="s">
        <v>38</v>
      </c>
      <c r="P38" s="182" t="s">
        <v>55</v>
      </c>
    </row>
    <row r="39" spans="1:16" ht="170.5">
      <c r="A39" s="262" t="s">
        <v>83</v>
      </c>
      <c r="B39" s="235" t="s">
        <v>346</v>
      </c>
      <c r="C39" s="146" t="s">
        <v>370</v>
      </c>
      <c r="D39" s="146" t="s">
        <v>371</v>
      </c>
      <c r="E39" s="181"/>
      <c r="F39" s="144">
        <v>0</v>
      </c>
      <c r="G39" s="144">
        <v>0</v>
      </c>
      <c r="H39" s="144">
        <v>0</v>
      </c>
      <c r="I39" s="144">
        <v>0</v>
      </c>
      <c r="J39" s="144">
        <v>0</v>
      </c>
      <c r="K39" s="144">
        <v>0</v>
      </c>
      <c r="L39" s="144">
        <v>0</v>
      </c>
      <c r="M39" s="183" t="s">
        <v>42</v>
      </c>
      <c r="N39" s="183" t="s">
        <v>84</v>
      </c>
      <c r="O39" s="183" t="s">
        <v>38</v>
      </c>
      <c r="P39" s="183" t="s">
        <v>55</v>
      </c>
    </row>
    <row r="40" spans="1:16" ht="46.5">
      <c r="A40" s="263"/>
      <c r="B40" s="243"/>
      <c r="C40" s="179" t="s">
        <v>85</v>
      </c>
      <c r="D40" s="179" t="s">
        <v>86</v>
      </c>
      <c r="E40" s="225" t="s">
        <v>87</v>
      </c>
      <c r="F40" s="189">
        <v>10000</v>
      </c>
      <c r="G40" s="189">
        <v>10000</v>
      </c>
      <c r="H40" s="189">
        <v>10000</v>
      </c>
      <c r="I40" s="197">
        <v>0</v>
      </c>
      <c r="J40" s="197">
        <v>0</v>
      </c>
      <c r="K40" s="196">
        <v>0</v>
      </c>
      <c r="L40" s="197">
        <v>0</v>
      </c>
      <c r="M40" s="190" t="s">
        <v>42</v>
      </c>
      <c r="N40" s="190" t="s">
        <v>84</v>
      </c>
      <c r="O40" s="190" t="s">
        <v>38</v>
      </c>
      <c r="P40" s="182" t="s">
        <v>53</v>
      </c>
    </row>
    <row r="41" spans="1:16" ht="46.5">
      <c r="A41" s="264"/>
      <c r="B41" s="236"/>
      <c r="C41" s="179" t="s">
        <v>88</v>
      </c>
      <c r="D41" s="179" t="s">
        <v>89</v>
      </c>
      <c r="E41" s="188"/>
      <c r="F41" s="189">
        <v>0</v>
      </c>
      <c r="G41" s="189">
        <v>0</v>
      </c>
      <c r="H41" s="189">
        <v>0</v>
      </c>
      <c r="I41" s="197">
        <v>0</v>
      </c>
      <c r="J41" s="197">
        <v>0</v>
      </c>
      <c r="K41" s="196">
        <v>0</v>
      </c>
      <c r="L41" s="197">
        <v>0</v>
      </c>
      <c r="M41" s="190" t="s">
        <v>42</v>
      </c>
      <c r="N41" s="190" t="s">
        <v>84</v>
      </c>
      <c r="O41" s="190" t="s">
        <v>38</v>
      </c>
      <c r="P41" s="182" t="s">
        <v>55</v>
      </c>
    </row>
    <row r="42" spans="1:16" ht="108.5">
      <c r="A42" s="260" t="s">
        <v>90</v>
      </c>
      <c r="B42" s="261" t="s">
        <v>91</v>
      </c>
      <c r="C42" s="261" t="s">
        <v>92</v>
      </c>
      <c r="D42" s="179" t="s">
        <v>347</v>
      </c>
      <c r="E42" s="188"/>
      <c r="F42" s="196">
        <v>0</v>
      </c>
      <c r="G42" s="196">
        <v>0</v>
      </c>
      <c r="H42" s="196">
        <v>0</v>
      </c>
      <c r="I42" s="196">
        <v>0</v>
      </c>
      <c r="J42" s="196">
        <v>0</v>
      </c>
      <c r="K42" s="196">
        <v>0</v>
      </c>
      <c r="L42" s="196">
        <v>0</v>
      </c>
      <c r="M42" s="190" t="s">
        <v>36</v>
      </c>
      <c r="N42" s="182" t="s">
        <v>93</v>
      </c>
      <c r="O42" s="190" t="s">
        <v>38</v>
      </c>
      <c r="P42" s="182" t="s">
        <v>53</v>
      </c>
    </row>
    <row r="43" spans="1:16" ht="139.5">
      <c r="A43" s="260"/>
      <c r="B43" s="261"/>
      <c r="C43" s="261"/>
      <c r="D43" s="179" t="s">
        <v>348</v>
      </c>
      <c r="E43" s="188"/>
      <c r="F43" s="196">
        <v>0</v>
      </c>
      <c r="G43" s="196">
        <v>0</v>
      </c>
      <c r="H43" s="196">
        <v>0</v>
      </c>
      <c r="I43" s="196">
        <v>0</v>
      </c>
      <c r="J43" s="196">
        <v>0</v>
      </c>
      <c r="K43" s="196">
        <v>0</v>
      </c>
      <c r="L43" s="196">
        <v>0</v>
      </c>
      <c r="M43" s="190" t="s">
        <v>36</v>
      </c>
      <c r="N43" s="182" t="s">
        <v>94</v>
      </c>
      <c r="O43" s="190" t="s">
        <v>38</v>
      </c>
      <c r="P43" s="182" t="s">
        <v>53</v>
      </c>
    </row>
    <row r="44" spans="1:16" ht="93">
      <c r="A44" s="260"/>
      <c r="B44" s="261"/>
      <c r="C44" s="179" t="s">
        <v>95</v>
      </c>
      <c r="D44" s="179" t="s">
        <v>96</v>
      </c>
      <c r="E44" s="225" t="s">
        <v>97</v>
      </c>
      <c r="F44" s="196">
        <v>0</v>
      </c>
      <c r="G44" s="196">
        <v>0</v>
      </c>
      <c r="H44" s="196">
        <v>0</v>
      </c>
      <c r="I44" s="196">
        <v>0</v>
      </c>
      <c r="J44" s="189">
        <f>'2.4.2.'!B5</f>
        <v>156635</v>
      </c>
      <c r="K44" s="196">
        <v>0</v>
      </c>
      <c r="L44" s="196">
        <v>0</v>
      </c>
      <c r="M44" s="190" t="s">
        <v>36</v>
      </c>
      <c r="N44" s="182" t="s">
        <v>98</v>
      </c>
      <c r="O44" s="183" t="s">
        <v>99</v>
      </c>
      <c r="P44" s="183" t="s">
        <v>100</v>
      </c>
    </row>
    <row r="45" spans="1:16" ht="62">
      <c r="A45" s="260" t="s">
        <v>101</v>
      </c>
      <c r="B45" s="261" t="s">
        <v>398</v>
      </c>
      <c r="C45" s="261" t="s">
        <v>102</v>
      </c>
      <c r="D45" s="179" t="s">
        <v>349</v>
      </c>
      <c r="E45" s="188"/>
      <c r="F45" s="196">
        <v>0</v>
      </c>
      <c r="G45" s="196">
        <v>0</v>
      </c>
      <c r="H45" s="196">
        <v>0</v>
      </c>
      <c r="I45" s="196">
        <v>0</v>
      </c>
      <c r="J45" s="196">
        <v>0</v>
      </c>
      <c r="K45" s="196">
        <v>0</v>
      </c>
      <c r="L45" s="196">
        <v>0</v>
      </c>
      <c r="M45" s="183" t="s">
        <v>42</v>
      </c>
      <c r="N45" s="183" t="s">
        <v>103</v>
      </c>
      <c r="O45" s="190" t="s">
        <v>38</v>
      </c>
      <c r="P45" s="183" t="s">
        <v>104</v>
      </c>
    </row>
    <row r="46" spans="1:16" ht="93">
      <c r="A46" s="260"/>
      <c r="B46" s="261"/>
      <c r="C46" s="261"/>
      <c r="D46" s="179" t="s">
        <v>350</v>
      </c>
      <c r="E46" s="188"/>
      <c r="F46" s="196">
        <v>0</v>
      </c>
      <c r="G46" s="196">
        <v>0</v>
      </c>
      <c r="H46" s="196">
        <v>0</v>
      </c>
      <c r="I46" s="196">
        <v>0</v>
      </c>
      <c r="J46" s="196">
        <v>0</v>
      </c>
      <c r="K46" s="196">
        <v>0</v>
      </c>
      <c r="L46" s="196">
        <v>0</v>
      </c>
      <c r="M46" s="183" t="s">
        <v>42</v>
      </c>
      <c r="N46" s="183" t="s">
        <v>77</v>
      </c>
      <c r="O46" s="183" t="s">
        <v>38</v>
      </c>
      <c r="P46" s="182" t="s">
        <v>53</v>
      </c>
    </row>
    <row r="47" spans="1:16" ht="139.5">
      <c r="A47" s="260"/>
      <c r="B47" s="261"/>
      <c r="C47" s="179" t="s">
        <v>105</v>
      </c>
      <c r="D47" s="179" t="s">
        <v>351</v>
      </c>
      <c r="E47" s="188"/>
      <c r="F47" s="196">
        <v>0</v>
      </c>
      <c r="G47" s="196">
        <v>0</v>
      </c>
      <c r="H47" s="196">
        <v>0</v>
      </c>
      <c r="I47" s="196">
        <v>0</v>
      </c>
      <c r="J47" s="196">
        <v>0</v>
      </c>
      <c r="K47" s="196">
        <v>0</v>
      </c>
      <c r="L47" s="196">
        <v>0</v>
      </c>
      <c r="M47" s="182" t="s">
        <v>42</v>
      </c>
      <c r="N47" s="182" t="s">
        <v>36</v>
      </c>
      <c r="O47" s="183" t="s">
        <v>38</v>
      </c>
      <c r="P47" s="182" t="s">
        <v>53</v>
      </c>
    </row>
    <row r="48" spans="1:16" ht="294.5">
      <c r="A48" s="260"/>
      <c r="B48" s="261"/>
      <c r="C48" s="179" t="s">
        <v>106</v>
      </c>
      <c r="D48" s="146" t="s">
        <v>408</v>
      </c>
      <c r="E48" s="225" t="s">
        <v>107</v>
      </c>
      <c r="F48" s="145">
        <v>16798958</v>
      </c>
      <c r="G48" s="145">
        <v>16798958</v>
      </c>
      <c r="H48" s="145">
        <v>16798958</v>
      </c>
      <c r="I48" s="189">
        <v>0</v>
      </c>
      <c r="J48" s="189">
        <f>'2.5.3.'!D5</f>
        <v>12983990.1</v>
      </c>
      <c r="K48" s="189">
        <v>0</v>
      </c>
      <c r="L48" s="189">
        <f>J48</f>
        <v>12983990.1</v>
      </c>
      <c r="M48" s="182" t="s">
        <v>108</v>
      </c>
      <c r="N48" s="182" t="s">
        <v>42</v>
      </c>
      <c r="O48" s="183" t="s">
        <v>21</v>
      </c>
      <c r="P48" s="183" t="s">
        <v>55</v>
      </c>
    </row>
    <row r="49" spans="1:18" ht="155">
      <c r="A49" s="260"/>
      <c r="B49" s="261"/>
      <c r="C49" s="179" t="s">
        <v>109</v>
      </c>
      <c r="D49" s="198" t="s">
        <v>352</v>
      </c>
      <c r="E49" s="225"/>
      <c r="F49" s="189">
        <v>0</v>
      </c>
      <c r="G49" s="189">
        <v>0</v>
      </c>
      <c r="H49" s="189">
        <v>0</v>
      </c>
      <c r="I49" s="189">
        <v>0</v>
      </c>
      <c r="J49" s="189">
        <v>0</v>
      </c>
      <c r="K49" s="189">
        <v>0</v>
      </c>
      <c r="L49" s="189">
        <v>0</v>
      </c>
      <c r="M49" s="182" t="s">
        <v>42</v>
      </c>
      <c r="N49" s="182" t="s">
        <v>403</v>
      </c>
      <c r="O49" s="183" t="s">
        <v>38</v>
      </c>
      <c r="P49" s="183" t="s">
        <v>110</v>
      </c>
    </row>
    <row r="50" spans="1:18" ht="108.5">
      <c r="A50" s="186" t="s">
        <v>111</v>
      </c>
      <c r="B50" s="179" t="s">
        <v>112</v>
      </c>
      <c r="C50" s="146" t="s">
        <v>373</v>
      </c>
      <c r="D50" s="146" t="s">
        <v>372</v>
      </c>
      <c r="E50" s="225" t="s">
        <v>97</v>
      </c>
      <c r="F50" s="189">
        <v>0</v>
      </c>
      <c r="G50" s="189">
        <v>0</v>
      </c>
      <c r="H50" s="189">
        <v>0</v>
      </c>
      <c r="I50" s="189">
        <v>0</v>
      </c>
      <c r="J50" s="189">
        <f>'2.6.'!B5</f>
        <v>75000</v>
      </c>
      <c r="K50" s="189">
        <v>0</v>
      </c>
      <c r="L50" s="189">
        <v>0</v>
      </c>
      <c r="M50" s="190" t="s">
        <v>36</v>
      </c>
      <c r="N50" s="190" t="s">
        <v>113</v>
      </c>
      <c r="O50" s="183" t="s">
        <v>99</v>
      </c>
      <c r="P50" s="183" t="s">
        <v>114</v>
      </c>
    </row>
    <row r="51" spans="1:18" ht="139.5">
      <c r="A51" s="260" t="s">
        <v>115</v>
      </c>
      <c r="B51" s="261" t="s">
        <v>399</v>
      </c>
      <c r="C51" s="179" t="s">
        <v>374</v>
      </c>
      <c r="D51" s="179" t="s">
        <v>375</v>
      </c>
      <c r="E51" s="188"/>
      <c r="F51" s="189">
        <v>0</v>
      </c>
      <c r="G51" s="189">
        <v>0</v>
      </c>
      <c r="H51" s="189">
        <v>0</v>
      </c>
      <c r="I51" s="189">
        <v>0</v>
      </c>
      <c r="J51" s="189">
        <v>0</v>
      </c>
      <c r="K51" s="189">
        <v>0</v>
      </c>
      <c r="L51" s="189">
        <v>0</v>
      </c>
      <c r="M51" s="190" t="s">
        <v>116</v>
      </c>
      <c r="N51" s="190" t="s">
        <v>117</v>
      </c>
      <c r="O51" s="183" t="s">
        <v>38</v>
      </c>
      <c r="P51" s="184" t="s">
        <v>12</v>
      </c>
    </row>
    <row r="52" spans="1:18" ht="31">
      <c r="A52" s="260"/>
      <c r="B52" s="261"/>
      <c r="C52" s="235" t="s">
        <v>353</v>
      </c>
      <c r="D52" s="235" t="s">
        <v>376</v>
      </c>
      <c r="E52" s="225" t="s">
        <v>24</v>
      </c>
      <c r="F52" s="189">
        <v>0</v>
      </c>
      <c r="G52" s="189">
        <v>0</v>
      </c>
      <c r="H52" s="189">
        <v>0</v>
      </c>
      <c r="I52" s="189">
        <v>0</v>
      </c>
      <c r="J52" s="189">
        <f>'2.7.2.'!C4</f>
        <v>31682</v>
      </c>
      <c r="K52" s="189"/>
      <c r="L52" s="189">
        <f>J52</f>
        <v>31682</v>
      </c>
      <c r="M52" s="240" t="s">
        <v>42</v>
      </c>
      <c r="N52" s="240" t="s">
        <v>118</v>
      </c>
      <c r="O52" s="237" t="s">
        <v>21</v>
      </c>
      <c r="P52" s="233" t="s">
        <v>13</v>
      </c>
    </row>
    <row r="53" spans="1:18" ht="31">
      <c r="A53" s="260"/>
      <c r="B53" s="261"/>
      <c r="C53" s="236"/>
      <c r="D53" s="236"/>
      <c r="E53" s="225" t="s">
        <v>119</v>
      </c>
      <c r="F53" s="189">
        <v>0</v>
      </c>
      <c r="G53" s="189">
        <v>0</v>
      </c>
      <c r="H53" s="189">
        <v>0</v>
      </c>
      <c r="I53" s="189">
        <v>0</v>
      </c>
      <c r="J53" s="189">
        <f>'2.7.2.'!C5</f>
        <v>5576</v>
      </c>
      <c r="K53" s="189">
        <v>0</v>
      </c>
      <c r="L53" s="189">
        <f>J53</f>
        <v>5576</v>
      </c>
      <c r="M53" s="241"/>
      <c r="N53" s="241"/>
      <c r="O53" s="238"/>
      <c r="P53" s="234"/>
    </row>
    <row r="54" spans="1:18" ht="77.5">
      <c r="A54" s="186" t="s">
        <v>120</v>
      </c>
      <c r="B54" s="179" t="s">
        <v>121</v>
      </c>
      <c r="C54" s="179" t="s">
        <v>122</v>
      </c>
      <c r="D54" s="146" t="s">
        <v>123</v>
      </c>
      <c r="E54" s="226" t="s">
        <v>41</v>
      </c>
      <c r="F54" s="189">
        <v>168000</v>
      </c>
      <c r="G54" s="189">
        <v>168000</v>
      </c>
      <c r="H54" s="189">
        <v>168000</v>
      </c>
      <c r="I54" s="189">
        <v>0</v>
      </c>
      <c r="J54" s="189">
        <v>0</v>
      </c>
      <c r="K54" s="189">
        <v>0</v>
      </c>
      <c r="L54" s="189">
        <v>0</v>
      </c>
      <c r="M54" s="190" t="s">
        <v>42</v>
      </c>
      <c r="N54" s="190" t="s">
        <v>47</v>
      </c>
      <c r="O54" s="190" t="s">
        <v>38</v>
      </c>
      <c r="P54" s="184" t="s">
        <v>12</v>
      </c>
      <c r="R54" s="67"/>
    </row>
    <row r="55" spans="1:18" ht="31.5" customHeight="1">
      <c r="A55" s="269" t="s">
        <v>124</v>
      </c>
      <c r="B55" s="269"/>
      <c r="C55" s="270" t="s">
        <v>394</v>
      </c>
      <c r="D55" s="271"/>
      <c r="E55" s="272"/>
      <c r="F55" s="142">
        <f t="shared" ref="F55:L55" si="18">SUM(F56:F58)</f>
        <v>0</v>
      </c>
      <c r="G55" s="142">
        <f t="shared" si="18"/>
        <v>0</v>
      </c>
      <c r="H55" s="142">
        <f t="shared" si="18"/>
        <v>0</v>
      </c>
      <c r="I55" s="142">
        <f t="shared" si="18"/>
        <v>0</v>
      </c>
      <c r="J55" s="142">
        <f t="shared" si="18"/>
        <v>0</v>
      </c>
      <c r="K55" s="142">
        <f t="shared" si="18"/>
        <v>0</v>
      </c>
      <c r="L55" s="142">
        <f t="shared" si="18"/>
        <v>0</v>
      </c>
      <c r="M55" s="140"/>
      <c r="N55" s="140"/>
      <c r="O55" s="141"/>
      <c r="P55" s="139"/>
    </row>
    <row r="56" spans="1:18" ht="46.5">
      <c r="A56" s="260" t="s">
        <v>125</v>
      </c>
      <c r="B56" s="261" t="s">
        <v>126</v>
      </c>
      <c r="C56" s="273" t="s">
        <v>127</v>
      </c>
      <c r="D56" s="146" t="s">
        <v>128</v>
      </c>
      <c r="E56" s="188"/>
      <c r="F56" s="196">
        <v>0</v>
      </c>
      <c r="G56" s="196">
        <v>0</v>
      </c>
      <c r="H56" s="196">
        <v>0</v>
      </c>
      <c r="I56" s="196">
        <v>0</v>
      </c>
      <c r="J56" s="196">
        <v>0</v>
      </c>
      <c r="K56" s="196">
        <v>0</v>
      </c>
      <c r="L56" s="196">
        <v>0</v>
      </c>
      <c r="M56" s="190" t="s">
        <v>58</v>
      </c>
      <c r="N56" s="190" t="s">
        <v>129</v>
      </c>
      <c r="O56" s="190" t="s">
        <v>38</v>
      </c>
      <c r="P56" s="196" t="s">
        <v>12</v>
      </c>
    </row>
    <row r="57" spans="1:18" ht="108.5">
      <c r="A57" s="260"/>
      <c r="B57" s="261"/>
      <c r="C57" s="273"/>
      <c r="D57" s="146" t="s">
        <v>130</v>
      </c>
      <c r="E57" s="188"/>
      <c r="F57" s="196">
        <v>0</v>
      </c>
      <c r="G57" s="196">
        <v>0</v>
      </c>
      <c r="H57" s="196">
        <v>0</v>
      </c>
      <c r="I57" s="196">
        <v>0</v>
      </c>
      <c r="J57" s="196">
        <v>0</v>
      </c>
      <c r="K57" s="196">
        <v>0</v>
      </c>
      <c r="L57" s="196">
        <v>0</v>
      </c>
      <c r="M57" s="190" t="s">
        <v>42</v>
      </c>
      <c r="N57" s="190" t="s">
        <v>131</v>
      </c>
      <c r="O57" s="190" t="s">
        <v>38</v>
      </c>
      <c r="P57" s="196" t="s">
        <v>13</v>
      </c>
    </row>
    <row r="58" spans="1:18" ht="62">
      <c r="A58" s="260"/>
      <c r="B58" s="261"/>
      <c r="C58" s="273"/>
      <c r="D58" s="146" t="s">
        <v>132</v>
      </c>
      <c r="E58" s="188"/>
      <c r="F58" s="196">
        <v>0</v>
      </c>
      <c r="G58" s="196">
        <v>0</v>
      </c>
      <c r="H58" s="196">
        <v>0</v>
      </c>
      <c r="I58" s="196">
        <v>0</v>
      </c>
      <c r="J58" s="196">
        <v>0</v>
      </c>
      <c r="K58" s="196">
        <v>0</v>
      </c>
      <c r="L58" s="196">
        <v>0</v>
      </c>
      <c r="M58" s="190" t="s">
        <v>401</v>
      </c>
      <c r="N58" s="190" t="s">
        <v>402</v>
      </c>
      <c r="O58" s="190" t="s">
        <v>38</v>
      </c>
      <c r="P58" s="196" t="s">
        <v>55</v>
      </c>
    </row>
    <row r="59" spans="1:18">
      <c r="A59" s="269" t="s">
        <v>133</v>
      </c>
      <c r="B59" s="269"/>
      <c r="C59" s="269" t="s">
        <v>395</v>
      </c>
      <c r="D59" s="269"/>
      <c r="E59" s="269"/>
      <c r="F59" s="139">
        <f>SUM(F60:F73)</f>
        <v>0</v>
      </c>
      <c r="G59" s="139">
        <f t="shared" ref="G59:H59" si="19">SUM(G60:G73)</f>
        <v>0</v>
      </c>
      <c r="H59" s="139">
        <f t="shared" si="19"/>
        <v>0</v>
      </c>
      <c r="I59" s="143">
        <f>SUM(I61:I73)</f>
        <v>0</v>
      </c>
      <c r="J59" s="143">
        <f>SUM(J60:J73)</f>
        <v>288652</v>
      </c>
      <c r="K59" s="143">
        <f>SUM(K61:K73)</f>
        <v>0</v>
      </c>
      <c r="L59" s="143">
        <f>SUM(L60:L73)</f>
        <v>39680</v>
      </c>
      <c r="M59" s="140"/>
      <c r="N59" s="140"/>
      <c r="O59" s="141"/>
      <c r="P59" s="139"/>
    </row>
    <row r="60" spans="1:18" ht="77.5">
      <c r="A60" s="262" t="s">
        <v>134</v>
      </c>
      <c r="B60" s="235" t="s">
        <v>135</v>
      </c>
      <c r="C60" s="235" t="s">
        <v>382</v>
      </c>
      <c r="D60" s="201" t="s">
        <v>381</v>
      </c>
      <c r="E60" s="232" t="s">
        <v>52</v>
      </c>
      <c r="F60" s="184">
        <v>0</v>
      </c>
      <c r="G60" s="184">
        <v>0</v>
      </c>
      <c r="H60" s="184">
        <v>0</v>
      </c>
      <c r="I60" s="184">
        <v>0</v>
      </c>
      <c r="J60" s="144">
        <v>30000</v>
      </c>
      <c r="K60" s="184">
        <v>0</v>
      </c>
      <c r="L60" s="144">
        <f>J60*0.16</f>
        <v>4800</v>
      </c>
      <c r="M60" s="227" t="s">
        <v>377</v>
      </c>
      <c r="N60" s="216" t="s">
        <v>379</v>
      </c>
      <c r="O60" s="217" t="s">
        <v>21</v>
      </c>
      <c r="P60" s="233" t="s">
        <v>55</v>
      </c>
      <c r="R60" s="200"/>
    </row>
    <row r="61" spans="1:18" ht="66" customHeight="1">
      <c r="A61" s="263"/>
      <c r="B61" s="243"/>
      <c r="C61" s="236"/>
      <c r="D61" s="201" t="s">
        <v>383</v>
      </c>
      <c r="E61" s="224" t="s">
        <v>357</v>
      </c>
      <c r="F61" s="184">
        <v>0</v>
      </c>
      <c r="G61" s="184">
        <v>0</v>
      </c>
      <c r="H61" s="184">
        <v>0</v>
      </c>
      <c r="I61" s="184">
        <v>0</v>
      </c>
      <c r="J61" s="144">
        <v>218000</v>
      </c>
      <c r="K61" s="144">
        <v>0</v>
      </c>
      <c r="L61" s="144">
        <v>34880</v>
      </c>
      <c r="M61" s="228" t="s">
        <v>378</v>
      </c>
      <c r="N61" s="216" t="s">
        <v>380</v>
      </c>
      <c r="O61" s="217" t="s">
        <v>136</v>
      </c>
      <c r="P61" s="234"/>
      <c r="Q61" s="218"/>
      <c r="R61" s="200"/>
    </row>
    <row r="62" spans="1:18" ht="93">
      <c r="A62" s="263"/>
      <c r="B62" s="243"/>
      <c r="C62" s="235" t="s">
        <v>137</v>
      </c>
      <c r="D62" s="204" t="s">
        <v>138</v>
      </c>
      <c r="E62" s="205"/>
      <c r="F62" s="203">
        <v>0</v>
      </c>
      <c r="G62" s="184">
        <v>0</v>
      </c>
      <c r="H62" s="203">
        <v>0</v>
      </c>
      <c r="I62" s="206">
        <v>0</v>
      </c>
      <c r="J62" s="206">
        <v>0</v>
      </c>
      <c r="K62" s="206">
        <v>0</v>
      </c>
      <c r="L62" s="206">
        <v>0</v>
      </c>
      <c r="M62" s="183" t="s">
        <v>139</v>
      </c>
      <c r="N62" s="183" t="s">
        <v>140</v>
      </c>
      <c r="O62" s="237" t="s">
        <v>38</v>
      </c>
      <c r="P62" s="233" t="s">
        <v>55</v>
      </c>
      <c r="Q62" s="200"/>
      <c r="R62" s="200"/>
    </row>
    <row r="63" spans="1:18" ht="47.25" customHeight="1">
      <c r="A63" s="263"/>
      <c r="B63" s="243"/>
      <c r="C63" s="236"/>
      <c r="D63" s="219" t="s">
        <v>141</v>
      </c>
      <c r="E63" s="205"/>
      <c r="F63" s="203">
        <v>0</v>
      </c>
      <c r="G63" s="199">
        <v>0</v>
      </c>
      <c r="H63" s="203">
        <v>0</v>
      </c>
      <c r="I63" s="206">
        <v>0</v>
      </c>
      <c r="J63" s="206">
        <v>0</v>
      </c>
      <c r="K63" s="206">
        <v>0</v>
      </c>
      <c r="L63" s="206">
        <v>0</v>
      </c>
      <c r="M63" s="183" t="s">
        <v>384</v>
      </c>
      <c r="N63" s="183" t="s">
        <v>42</v>
      </c>
      <c r="O63" s="238"/>
      <c r="P63" s="234"/>
      <c r="Q63" s="200"/>
    </row>
    <row r="64" spans="1:18" ht="108.5">
      <c r="A64" s="247" t="s">
        <v>142</v>
      </c>
      <c r="B64" s="273" t="s">
        <v>396</v>
      </c>
      <c r="C64" s="229" t="s">
        <v>385</v>
      </c>
      <c r="D64" s="229" t="s">
        <v>386</v>
      </c>
      <c r="E64" s="230"/>
      <c r="F64" s="231">
        <v>0</v>
      </c>
      <c r="G64" s="231">
        <v>0</v>
      </c>
      <c r="H64" s="231">
        <v>0</v>
      </c>
      <c r="I64" s="231">
        <v>0</v>
      </c>
      <c r="J64" s="231">
        <v>0</v>
      </c>
      <c r="K64" s="231">
        <v>0</v>
      </c>
      <c r="L64" s="231">
        <v>0</v>
      </c>
      <c r="M64" s="202" t="s">
        <v>407</v>
      </c>
      <c r="N64" s="202" t="s">
        <v>143</v>
      </c>
      <c r="O64" s="202" t="s">
        <v>354</v>
      </c>
      <c r="P64" s="184" t="s">
        <v>55</v>
      </c>
      <c r="Q64" s="200"/>
    </row>
    <row r="65" spans="1:17" ht="124">
      <c r="A65" s="247"/>
      <c r="B65" s="273"/>
      <c r="C65" s="229" t="s">
        <v>144</v>
      </c>
      <c r="D65" s="229" t="s">
        <v>145</v>
      </c>
      <c r="E65" s="230"/>
      <c r="F65" s="231">
        <v>0</v>
      </c>
      <c r="G65" s="231">
        <v>0</v>
      </c>
      <c r="H65" s="231">
        <v>0</v>
      </c>
      <c r="I65" s="231">
        <v>0</v>
      </c>
      <c r="J65" s="231">
        <v>0</v>
      </c>
      <c r="K65" s="231">
        <v>0</v>
      </c>
      <c r="L65" s="231">
        <v>0</v>
      </c>
      <c r="M65" s="202" t="s">
        <v>406</v>
      </c>
      <c r="N65" s="202"/>
      <c r="O65" s="202" t="s">
        <v>38</v>
      </c>
      <c r="P65" s="184" t="s">
        <v>13</v>
      </c>
      <c r="Q65" s="200"/>
    </row>
    <row r="66" spans="1:17" ht="124">
      <c r="A66" s="247" t="s">
        <v>146</v>
      </c>
      <c r="B66" s="261" t="s">
        <v>147</v>
      </c>
      <c r="C66" s="179" t="s">
        <v>387</v>
      </c>
      <c r="D66" s="179" t="s">
        <v>388</v>
      </c>
      <c r="E66" s="188"/>
      <c r="F66" s="196">
        <v>0</v>
      </c>
      <c r="G66" s="196">
        <v>0</v>
      </c>
      <c r="H66" s="196">
        <v>0</v>
      </c>
      <c r="I66" s="196">
        <v>0</v>
      </c>
      <c r="J66" s="196">
        <v>0</v>
      </c>
      <c r="K66" s="196">
        <v>0</v>
      </c>
      <c r="L66" s="196">
        <v>0</v>
      </c>
      <c r="M66" s="182" t="s">
        <v>58</v>
      </c>
      <c r="N66" s="182" t="s">
        <v>148</v>
      </c>
      <c r="O66" s="220" t="s">
        <v>38</v>
      </c>
      <c r="P66" s="182" t="s">
        <v>110</v>
      </c>
    </row>
    <row r="67" spans="1:17" ht="62">
      <c r="A67" s="247"/>
      <c r="B67" s="261"/>
      <c r="C67" s="179" t="s">
        <v>355</v>
      </c>
      <c r="D67" s="179" t="s">
        <v>356</v>
      </c>
      <c r="E67" s="188"/>
      <c r="F67" s="196">
        <v>0</v>
      </c>
      <c r="G67" s="196">
        <v>0</v>
      </c>
      <c r="H67" s="196">
        <v>0</v>
      </c>
      <c r="I67" s="196">
        <v>0</v>
      </c>
      <c r="J67" s="196">
        <v>0</v>
      </c>
      <c r="K67" s="196">
        <v>0</v>
      </c>
      <c r="L67" s="196">
        <v>0</v>
      </c>
      <c r="M67" s="182" t="s">
        <v>58</v>
      </c>
      <c r="N67" s="182" t="s">
        <v>149</v>
      </c>
      <c r="O67" s="183" t="s">
        <v>38</v>
      </c>
      <c r="P67" s="182" t="s">
        <v>55</v>
      </c>
    </row>
    <row r="68" spans="1:17" ht="46.5">
      <c r="A68" s="247"/>
      <c r="B68" s="261"/>
      <c r="C68" s="146" t="s">
        <v>400</v>
      </c>
      <c r="D68" s="179" t="s">
        <v>150</v>
      </c>
      <c r="E68" s="188"/>
      <c r="F68" s="196">
        <v>0</v>
      </c>
      <c r="G68" s="196">
        <v>0</v>
      </c>
      <c r="H68" s="196">
        <v>0</v>
      </c>
      <c r="I68" s="196">
        <v>0</v>
      </c>
      <c r="J68" s="196">
        <v>0</v>
      </c>
      <c r="K68" s="196">
        <v>0</v>
      </c>
      <c r="L68" s="196">
        <v>0</v>
      </c>
      <c r="M68" s="183" t="s">
        <v>151</v>
      </c>
      <c r="N68" s="183" t="s">
        <v>129</v>
      </c>
      <c r="O68" s="183" t="s">
        <v>38</v>
      </c>
      <c r="P68" s="183" t="s">
        <v>110</v>
      </c>
    </row>
    <row r="69" spans="1:17" ht="62">
      <c r="A69" s="259" t="s">
        <v>152</v>
      </c>
      <c r="B69" s="273" t="s">
        <v>153</v>
      </c>
      <c r="C69" s="273" t="s">
        <v>389</v>
      </c>
      <c r="D69" s="146" t="s">
        <v>154</v>
      </c>
      <c r="E69" s="181"/>
      <c r="F69" s="196">
        <v>0</v>
      </c>
      <c r="G69" s="196">
        <v>0</v>
      </c>
      <c r="H69" s="196">
        <v>0</v>
      </c>
      <c r="I69" s="196">
        <v>0</v>
      </c>
      <c r="J69" s="196">
        <v>0</v>
      </c>
      <c r="K69" s="196">
        <v>0</v>
      </c>
      <c r="L69" s="196">
        <v>0</v>
      </c>
      <c r="M69" s="183" t="s">
        <v>36</v>
      </c>
      <c r="N69" s="183" t="s">
        <v>155</v>
      </c>
      <c r="O69" s="183" t="s">
        <v>38</v>
      </c>
      <c r="P69" s="184" t="s">
        <v>13</v>
      </c>
    </row>
    <row r="70" spans="1:17" ht="46.5">
      <c r="A70" s="259"/>
      <c r="B70" s="273"/>
      <c r="C70" s="273"/>
      <c r="D70" s="146" t="s">
        <v>156</v>
      </c>
      <c r="E70" s="181"/>
      <c r="F70" s="196">
        <v>0</v>
      </c>
      <c r="G70" s="196">
        <v>0</v>
      </c>
      <c r="H70" s="196">
        <v>0</v>
      </c>
      <c r="I70" s="196">
        <v>0</v>
      </c>
      <c r="J70" s="196">
        <v>0</v>
      </c>
      <c r="K70" s="196">
        <v>0</v>
      </c>
      <c r="L70" s="196">
        <v>0</v>
      </c>
      <c r="M70" s="183" t="s">
        <v>36</v>
      </c>
      <c r="N70" s="183" t="s">
        <v>157</v>
      </c>
      <c r="O70" s="183" t="s">
        <v>38</v>
      </c>
      <c r="P70" s="184" t="s">
        <v>13</v>
      </c>
    </row>
    <row r="71" spans="1:17" ht="108.5">
      <c r="A71" s="259"/>
      <c r="B71" s="273"/>
      <c r="C71" s="273" t="s">
        <v>390</v>
      </c>
      <c r="D71" s="146" t="s">
        <v>158</v>
      </c>
      <c r="E71" s="181"/>
      <c r="F71" s="196">
        <v>0</v>
      </c>
      <c r="G71" s="196">
        <v>0</v>
      </c>
      <c r="H71" s="196">
        <v>0</v>
      </c>
      <c r="I71" s="196">
        <v>0</v>
      </c>
      <c r="J71" s="196">
        <v>0</v>
      </c>
      <c r="K71" s="196">
        <v>0</v>
      </c>
      <c r="L71" s="196">
        <v>0</v>
      </c>
      <c r="M71" s="183" t="s">
        <v>36</v>
      </c>
      <c r="N71" s="183" t="s">
        <v>159</v>
      </c>
      <c r="O71" s="183" t="s">
        <v>38</v>
      </c>
      <c r="P71" s="184" t="s">
        <v>12</v>
      </c>
    </row>
    <row r="72" spans="1:17" ht="46.5">
      <c r="A72" s="259"/>
      <c r="B72" s="273"/>
      <c r="C72" s="273"/>
      <c r="D72" s="146" t="s">
        <v>160</v>
      </c>
      <c r="E72" s="223" t="s">
        <v>97</v>
      </c>
      <c r="F72" s="196">
        <v>0</v>
      </c>
      <c r="G72" s="196">
        <v>0</v>
      </c>
      <c r="H72" s="196">
        <v>0</v>
      </c>
      <c r="I72" s="196">
        <v>0</v>
      </c>
      <c r="J72" s="189">
        <f>'4.4.2.'!B5</f>
        <v>40652</v>
      </c>
      <c r="K72" s="196">
        <v>0</v>
      </c>
      <c r="L72" s="196">
        <v>0</v>
      </c>
      <c r="M72" s="183" t="s">
        <v>36</v>
      </c>
      <c r="N72" s="183" t="s">
        <v>161</v>
      </c>
      <c r="O72" s="183" t="s">
        <v>99</v>
      </c>
      <c r="P72" s="183" t="s">
        <v>13</v>
      </c>
    </row>
    <row r="73" spans="1:17" ht="93">
      <c r="A73" s="259"/>
      <c r="B73" s="273"/>
      <c r="C73" s="146" t="s">
        <v>392</v>
      </c>
      <c r="D73" s="146" t="s">
        <v>391</v>
      </c>
      <c r="E73" s="181"/>
      <c r="F73" s="196">
        <v>0</v>
      </c>
      <c r="G73" s="196">
        <v>0</v>
      </c>
      <c r="H73" s="196">
        <v>0</v>
      </c>
      <c r="I73" s="196">
        <v>0</v>
      </c>
      <c r="J73" s="196">
        <v>0</v>
      </c>
      <c r="K73" s="196">
        <v>0</v>
      </c>
      <c r="L73" s="196">
        <v>0</v>
      </c>
      <c r="M73" s="183" t="s">
        <v>36</v>
      </c>
      <c r="N73" s="183" t="s">
        <v>162</v>
      </c>
      <c r="O73" s="183" t="s">
        <v>38</v>
      </c>
      <c r="P73" s="184" t="s">
        <v>110</v>
      </c>
    </row>
    <row r="74" spans="1:17">
      <c r="C74" s="1" t="s">
        <v>358</v>
      </c>
      <c r="F74" s="221"/>
      <c r="G74" s="221"/>
      <c r="H74" s="221"/>
      <c r="I74" s="221"/>
      <c r="J74" s="221"/>
      <c r="K74" s="221"/>
      <c r="L74" s="221"/>
    </row>
    <row r="75" spans="1:17">
      <c r="F75" s="138"/>
      <c r="G75" s="138"/>
      <c r="H75" s="138"/>
      <c r="I75" s="138"/>
      <c r="J75" s="138"/>
      <c r="K75" s="138"/>
      <c r="L75" s="138"/>
    </row>
  </sheetData>
  <mergeCells count="81">
    <mergeCell ref="A69:A73"/>
    <mergeCell ref="B69:B73"/>
    <mergeCell ref="C71:C72"/>
    <mergeCell ref="A42:A44"/>
    <mergeCell ref="B42:B44"/>
    <mergeCell ref="C42:C43"/>
    <mergeCell ref="A45:A49"/>
    <mergeCell ref="B45:B49"/>
    <mergeCell ref="C45:C46"/>
    <mergeCell ref="C69:C70"/>
    <mergeCell ref="A66:A68"/>
    <mergeCell ref="B66:B68"/>
    <mergeCell ref="A60:A63"/>
    <mergeCell ref="A59:B59"/>
    <mergeCell ref="C59:E59"/>
    <mergeCell ref="B64:B65"/>
    <mergeCell ref="A4:D4"/>
    <mergeCell ref="B5:D5"/>
    <mergeCell ref="B6:D6"/>
    <mergeCell ref="A37:A38"/>
    <mergeCell ref="B37:B38"/>
    <mergeCell ref="C37:C38"/>
    <mergeCell ref="C24:C25"/>
    <mergeCell ref="A33:B33"/>
    <mergeCell ref="C33:E33"/>
    <mergeCell ref="A34:A36"/>
    <mergeCell ref="B34:B36"/>
    <mergeCell ref="A26:A28"/>
    <mergeCell ref="A21:B21"/>
    <mergeCell ref="A29:A30"/>
    <mergeCell ref="B29:B30"/>
    <mergeCell ref="B17:D17"/>
    <mergeCell ref="A22:A25"/>
    <mergeCell ref="B60:B63"/>
    <mergeCell ref="P52:P53"/>
    <mergeCell ref="A51:A53"/>
    <mergeCell ref="B51:B53"/>
    <mergeCell ref="A39:A41"/>
    <mergeCell ref="P29:P30"/>
    <mergeCell ref="D29:D30"/>
    <mergeCell ref="M29:M30"/>
    <mergeCell ref="A55:B55"/>
    <mergeCell ref="C55:E55"/>
    <mergeCell ref="A56:A58"/>
    <mergeCell ref="B56:B58"/>
    <mergeCell ref="C56:C58"/>
    <mergeCell ref="N52:N53"/>
    <mergeCell ref="B26:B28"/>
    <mergeCell ref="A64:A65"/>
    <mergeCell ref="M1:P1"/>
    <mergeCell ref="A2:A3"/>
    <mergeCell ref="B2:B3"/>
    <mergeCell ref="C2:C3"/>
    <mergeCell ref="D2:D3"/>
    <mergeCell ref="E2:E3"/>
    <mergeCell ref="F2:H2"/>
    <mergeCell ref="I2:L2"/>
    <mergeCell ref="M2:M3"/>
    <mergeCell ref="N2:N3"/>
    <mergeCell ref="O2:O3"/>
    <mergeCell ref="P2:P3"/>
    <mergeCell ref="B7:D7"/>
    <mergeCell ref="M52:M53"/>
    <mergeCell ref="C29:C30"/>
    <mergeCell ref="B39:B41"/>
    <mergeCell ref="B22:B25"/>
    <mergeCell ref="C60:C61"/>
    <mergeCell ref="N24:N25"/>
    <mergeCell ref="E24:E25"/>
    <mergeCell ref="C52:C53"/>
    <mergeCell ref="D52:D53"/>
    <mergeCell ref="N29:N30"/>
    <mergeCell ref="M24:M25"/>
    <mergeCell ref="P60:P61"/>
    <mergeCell ref="C62:C63"/>
    <mergeCell ref="P62:P63"/>
    <mergeCell ref="O62:O63"/>
    <mergeCell ref="C21:E21"/>
    <mergeCell ref="O52:O53"/>
    <mergeCell ref="O29:O30"/>
    <mergeCell ref="P24:P25"/>
  </mergeCells>
  <pageMargins left="0.7" right="0.7" top="0.75" bottom="0.75" header="0.3" footer="0.3"/>
  <pageSetup paperSize="9" scale="3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9C0EE-35EF-4912-81D6-32AD066216AA}">
  <sheetPr>
    <tabColor theme="2" tint="-9.9978637043366805E-2"/>
  </sheetPr>
  <dimension ref="A1:E8"/>
  <sheetViews>
    <sheetView workbookViewId="0">
      <selection activeCell="B12" sqref="B12"/>
    </sheetView>
  </sheetViews>
  <sheetFormatPr defaultColWidth="9.1796875" defaultRowHeight="13"/>
  <cols>
    <col min="1" max="1" width="45.26953125" style="57" customWidth="1"/>
    <col min="2" max="2" width="30.7265625" style="57" customWidth="1"/>
    <col min="3" max="3" width="26" style="57" customWidth="1"/>
    <col min="4" max="4" width="27.1796875" style="57" customWidth="1"/>
    <col min="5" max="5" width="12.1796875" style="57" customWidth="1"/>
    <col min="6" max="6" width="9.1796875" style="57"/>
    <col min="7" max="8" width="10.54296875" style="57" customWidth="1"/>
    <col min="9" max="9" width="9.1796875" style="57"/>
    <col min="10" max="10" width="11.81640625" style="57" customWidth="1"/>
    <col min="11" max="11" width="13.1796875" style="57" customWidth="1"/>
    <col min="12" max="16384" width="9.1796875" style="57"/>
  </cols>
  <sheetData>
    <row r="1" spans="1:5">
      <c r="B1" s="95" t="s">
        <v>312</v>
      </c>
    </row>
    <row r="2" spans="1:5" ht="18.75" customHeight="1">
      <c r="A2" s="313" t="s">
        <v>313</v>
      </c>
      <c r="B2" s="313"/>
      <c r="C2" s="96"/>
      <c r="D2" s="96"/>
      <c r="E2" s="96"/>
    </row>
    <row r="3" spans="1:5" ht="26">
      <c r="A3" s="323" t="s">
        <v>2</v>
      </c>
      <c r="B3" s="102" t="s">
        <v>304</v>
      </c>
      <c r="C3" s="96"/>
      <c r="D3" s="96"/>
      <c r="E3" s="96"/>
    </row>
    <row r="4" spans="1:5">
      <c r="A4" s="323"/>
      <c r="B4" s="58" t="s">
        <v>13</v>
      </c>
      <c r="E4" s="97"/>
    </row>
    <row r="5" spans="1:5" ht="26">
      <c r="A5" s="98" t="s">
        <v>313</v>
      </c>
      <c r="B5" s="215">
        <v>75000</v>
      </c>
      <c r="D5" s="100"/>
      <c r="E5" s="97"/>
    </row>
    <row r="6" spans="1:5" ht="97.5" customHeight="1">
      <c r="A6" s="314" t="s">
        <v>365</v>
      </c>
      <c r="B6" s="314"/>
      <c r="C6" s="99"/>
      <c r="D6" s="100"/>
      <c r="E6" s="97"/>
    </row>
    <row r="8" spans="1:5" ht="15.5">
      <c r="D8" s="100"/>
    </row>
  </sheetData>
  <mergeCells count="3">
    <mergeCell ref="A6:B6"/>
    <mergeCell ref="A3:A4"/>
    <mergeCell ref="A2:B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80DBE-0EAD-48BD-9446-1081F7A915BB}">
  <sheetPr>
    <tabColor theme="9" tint="0.79998168889431442"/>
  </sheetPr>
  <dimension ref="A1:G20"/>
  <sheetViews>
    <sheetView zoomScale="77" zoomScaleNormal="77" workbookViewId="0">
      <selection activeCell="E42" sqref="E42"/>
    </sheetView>
  </sheetViews>
  <sheetFormatPr defaultColWidth="8.7265625" defaultRowHeight="13"/>
  <cols>
    <col min="1" max="1" width="8.7265625" style="151"/>
    <col min="2" max="2" width="34.26953125" style="151" customWidth="1"/>
    <col min="3" max="3" width="22.1796875" style="151" customWidth="1"/>
    <col min="4" max="4" width="30.453125" style="151" customWidth="1"/>
    <col min="5" max="5" width="18.453125" style="151" customWidth="1"/>
    <col min="6" max="16384" width="8.7265625" style="151"/>
  </cols>
  <sheetData>
    <row r="1" spans="1:7">
      <c r="E1" s="324" t="s">
        <v>314</v>
      </c>
      <c r="F1" s="324"/>
      <c r="G1" s="324"/>
    </row>
    <row r="2" spans="1:7" ht="15" customHeight="1">
      <c r="A2" s="22" t="s">
        <v>315</v>
      </c>
    </row>
    <row r="3" spans="1:7" ht="39">
      <c r="B3" s="152" t="s">
        <v>164</v>
      </c>
      <c r="C3" s="23" t="s">
        <v>316</v>
      </c>
      <c r="D3" s="23" t="s">
        <v>317</v>
      </c>
      <c r="E3" s="46"/>
      <c r="F3" s="153"/>
    </row>
    <row r="4" spans="1:7" ht="26">
      <c r="B4" s="154" t="s">
        <v>24</v>
      </c>
      <c r="C4" s="155">
        <f>ROUND((E9*C17)+(E10*C18),0)</f>
        <v>31682</v>
      </c>
      <c r="D4" s="156">
        <f>C4</f>
        <v>31682</v>
      </c>
      <c r="E4" s="157"/>
      <c r="F4" s="153"/>
    </row>
    <row r="5" spans="1:7" ht="26">
      <c r="B5" s="154" t="s">
        <v>119</v>
      </c>
      <c r="C5" s="155">
        <f>ROUND((D13+D14)*(C17+C18),0)</f>
        <v>5576</v>
      </c>
      <c r="D5" s="156">
        <f>C5</f>
        <v>5576</v>
      </c>
      <c r="E5" s="158"/>
      <c r="F5" s="153"/>
    </row>
    <row r="6" spans="1:7">
      <c r="B6" s="159" t="s">
        <v>242</v>
      </c>
      <c r="C6" s="160">
        <f>C4+C5</f>
        <v>37258</v>
      </c>
      <c r="D6" s="160">
        <f>C6</f>
        <v>37258</v>
      </c>
      <c r="E6" s="158"/>
      <c r="F6" s="153"/>
    </row>
    <row r="7" spans="1:7">
      <c r="B7" s="161"/>
      <c r="C7" s="153"/>
      <c r="D7" s="153"/>
      <c r="E7" s="153"/>
      <c r="F7" s="153"/>
    </row>
    <row r="8" spans="1:7">
      <c r="B8" s="162" t="s">
        <v>318</v>
      </c>
      <c r="C8" s="163" t="s">
        <v>319</v>
      </c>
      <c r="D8" s="162" t="s">
        <v>320</v>
      </c>
      <c r="E8" s="163" t="s">
        <v>321</v>
      </c>
      <c r="F8" s="153"/>
    </row>
    <row r="9" spans="1:7">
      <c r="B9" s="164" t="s">
        <v>322</v>
      </c>
      <c r="C9" s="165">
        <v>18.18</v>
      </c>
      <c r="D9" s="166">
        <f>ROUND(C9*1.1,2)</f>
        <v>20</v>
      </c>
      <c r="E9" s="167">
        <f>ROUND(D9*1.12,2)</f>
        <v>22.4</v>
      </c>
      <c r="F9" s="153"/>
    </row>
    <row r="10" spans="1:7">
      <c r="B10" s="168" t="s">
        <v>323</v>
      </c>
      <c r="C10" s="169"/>
      <c r="D10" s="170"/>
      <c r="E10" s="167">
        <v>185.63</v>
      </c>
      <c r="F10" s="153"/>
    </row>
    <row r="11" spans="1:7">
      <c r="B11" s="153"/>
      <c r="C11" s="153"/>
      <c r="D11" s="153"/>
      <c r="E11" s="153"/>
      <c r="F11" s="153"/>
    </row>
    <row r="12" spans="1:7">
      <c r="B12" s="162" t="s">
        <v>187</v>
      </c>
      <c r="C12" s="162" t="s">
        <v>188</v>
      </c>
      <c r="D12" s="162" t="s">
        <v>324</v>
      </c>
      <c r="E12" s="153"/>
      <c r="F12" s="153"/>
    </row>
    <row r="13" spans="1:7" ht="26">
      <c r="B13" s="171" t="s">
        <v>325</v>
      </c>
      <c r="C13" s="172" t="s">
        <v>326</v>
      </c>
      <c r="D13" s="173">
        <v>4.0599999999999996</v>
      </c>
      <c r="E13" s="153"/>
      <c r="F13" s="153"/>
    </row>
    <row r="14" spans="1:7">
      <c r="B14" s="171" t="s">
        <v>327</v>
      </c>
      <c r="C14" s="174" t="s">
        <v>328</v>
      </c>
      <c r="D14" s="175">
        <v>1.25</v>
      </c>
      <c r="E14" s="153"/>
      <c r="F14" s="153"/>
    </row>
    <row r="15" spans="1:7">
      <c r="B15" s="153"/>
      <c r="C15" s="153"/>
      <c r="D15" s="153"/>
      <c r="E15" s="153"/>
      <c r="F15" s="153"/>
    </row>
    <row r="16" spans="1:7">
      <c r="B16" s="162" t="s">
        <v>329</v>
      </c>
      <c r="C16" s="176" t="s">
        <v>330</v>
      </c>
      <c r="D16" s="153"/>
    </row>
    <row r="17" spans="2:6">
      <c r="B17" s="164" t="s">
        <v>322</v>
      </c>
      <c r="C17" s="177">
        <v>1000</v>
      </c>
      <c r="D17" s="153"/>
    </row>
    <row r="18" spans="2:6">
      <c r="B18" s="164" t="s">
        <v>323</v>
      </c>
      <c r="C18" s="177">
        <v>50</v>
      </c>
      <c r="D18" s="153"/>
    </row>
    <row r="19" spans="2:6">
      <c r="B19" s="153" t="s">
        <v>331</v>
      </c>
      <c r="C19" s="153"/>
      <c r="D19" s="153"/>
    </row>
    <row r="20" spans="2:6">
      <c r="B20" s="153"/>
      <c r="C20" s="153"/>
      <c r="D20" s="153"/>
      <c r="E20" s="153"/>
      <c r="F20" s="153"/>
    </row>
  </sheetData>
  <mergeCells count="1">
    <mergeCell ref="E1:G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61605-33B4-4803-8FD9-F5CFF5935CE3}">
  <sheetPr>
    <tabColor theme="2" tint="-9.9978637043366805E-2"/>
  </sheetPr>
  <dimension ref="A1:C16"/>
  <sheetViews>
    <sheetView zoomScaleNormal="100" workbookViewId="0">
      <selection activeCell="E15" sqref="E15"/>
    </sheetView>
  </sheetViews>
  <sheetFormatPr defaultColWidth="9.1796875" defaultRowHeight="13"/>
  <cols>
    <col min="1" max="1" width="58.81640625" style="57" customWidth="1"/>
    <col min="2" max="2" width="12.26953125" style="57" customWidth="1"/>
    <col min="3" max="3" width="12.1796875" style="57" customWidth="1"/>
    <col min="4" max="16384" width="9.1796875" style="57"/>
  </cols>
  <sheetData>
    <row r="1" spans="1:3">
      <c r="B1" s="308" t="s">
        <v>338</v>
      </c>
      <c r="C1" s="308"/>
    </row>
    <row r="2" spans="1:3" ht="24" customHeight="1">
      <c r="A2" s="327" t="s">
        <v>361</v>
      </c>
      <c r="B2" s="327"/>
      <c r="C2" s="327"/>
    </row>
    <row r="3" spans="1:3" ht="33" customHeight="1">
      <c r="A3" s="323" t="s">
        <v>2</v>
      </c>
      <c r="B3" s="328" t="s">
        <v>304</v>
      </c>
      <c r="C3" s="329"/>
    </row>
    <row r="4" spans="1:3" ht="39">
      <c r="A4" s="323"/>
      <c r="B4" s="58" t="s">
        <v>13</v>
      </c>
      <c r="C4" s="58" t="s">
        <v>332</v>
      </c>
    </row>
    <row r="5" spans="1:3">
      <c r="A5" s="59" t="s">
        <v>333</v>
      </c>
      <c r="B5" s="60">
        <v>218000</v>
      </c>
      <c r="C5" s="60">
        <v>34880</v>
      </c>
    </row>
    <row r="6" spans="1:3">
      <c r="A6" s="61" t="s">
        <v>242</v>
      </c>
      <c r="B6" s="62">
        <f>B5</f>
        <v>218000</v>
      </c>
      <c r="C6" s="62">
        <f>C5</f>
        <v>34880</v>
      </c>
    </row>
    <row r="7" spans="1:3" ht="55.5" customHeight="1">
      <c r="A7" s="326" t="s">
        <v>339</v>
      </c>
      <c r="B7" s="326"/>
      <c r="C7" s="326"/>
    </row>
    <row r="8" spans="1:3" ht="91.5" customHeight="1">
      <c r="A8" s="311" t="s">
        <v>334</v>
      </c>
      <c r="B8" s="311"/>
      <c r="C8" s="311"/>
    </row>
    <row r="10" spans="1:3" ht="27" customHeight="1">
      <c r="A10" s="327" t="s">
        <v>360</v>
      </c>
      <c r="B10" s="327"/>
      <c r="C10" s="327"/>
    </row>
    <row r="11" spans="1:3" ht="33" customHeight="1">
      <c r="A11" s="323" t="s">
        <v>2</v>
      </c>
      <c r="B11" s="328" t="s">
        <v>362</v>
      </c>
      <c r="C11" s="329"/>
    </row>
    <row r="12" spans="1:3" ht="39">
      <c r="A12" s="323"/>
      <c r="B12" s="58" t="s">
        <v>13</v>
      </c>
      <c r="C12" s="58" t="s">
        <v>359</v>
      </c>
    </row>
    <row r="13" spans="1:3">
      <c r="A13" s="59" t="s">
        <v>333</v>
      </c>
      <c r="B13" s="60">
        <v>30000</v>
      </c>
      <c r="C13" s="60">
        <v>4800</v>
      </c>
    </row>
    <row r="14" spans="1:3">
      <c r="A14" s="61" t="s">
        <v>242</v>
      </c>
      <c r="B14" s="62">
        <f>B13</f>
        <v>30000</v>
      </c>
      <c r="C14" s="62">
        <f>C13</f>
        <v>4800</v>
      </c>
    </row>
    <row r="15" spans="1:3">
      <c r="A15" s="330" t="s">
        <v>363</v>
      </c>
      <c r="B15" s="330"/>
      <c r="C15" s="330"/>
    </row>
    <row r="16" spans="1:3">
      <c r="A16" s="325" t="s">
        <v>27</v>
      </c>
      <c r="B16" s="325"/>
      <c r="C16" s="325"/>
    </row>
  </sheetData>
  <mergeCells count="11">
    <mergeCell ref="A16:C16"/>
    <mergeCell ref="B1:C1"/>
    <mergeCell ref="A7:C7"/>
    <mergeCell ref="A8:C8"/>
    <mergeCell ref="A2:C2"/>
    <mergeCell ref="A3:A4"/>
    <mergeCell ref="B3:C3"/>
    <mergeCell ref="A10:C10"/>
    <mergeCell ref="A11:A12"/>
    <mergeCell ref="B11:C11"/>
    <mergeCell ref="A15:C15"/>
  </mergeCells>
  <pageMargins left="0.7" right="0.7" top="0.75" bottom="0.75" header="0.3" footer="0.3"/>
  <pageSetup paperSize="9" scale="90" fitToHeight="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E4B43-982C-406B-9814-B5EE3549405B}">
  <sheetPr>
    <tabColor theme="2" tint="-9.9978637043366805E-2"/>
  </sheetPr>
  <dimension ref="A1:B7"/>
  <sheetViews>
    <sheetView workbookViewId="0">
      <selection activeCell="D11" sqref="D11"/>
    </sheetView>
  </sheetViews>
  <sheetFormatPr defaultRowHeight="14.5"/>
  <cols>
    <col min="1" max="1" width="43.26953125" customWidth="1"/>
    <col min="2" max="2" width="25.26953125" customWidth="1"/>
  </cols>
  <sheetData>
    <row r="1" spans="1:2">
      <c r="A1" s="57"/>
      <c r="B1" s="95" t="s">
        <v>335</v>
      </c>
    </row>
    <row r="2" spans="1:2" ht="22.5" customHeight="1">
      <c r="A2" s="327" t="s">
        <v>336</v>
      </c>
      <c r="B2" s="327"/>
    </row>
    <row r="3" spans="1:2" ht="26">
      <c r="A3" s="331" t="s">
        <v>2</v>
      </c>
      <c r="B3" s="148" t="s">
        <v>304</v>
      </c>
    </row>
    <row r="4" spans="1:2">
      <c r="A4" s="331"/>
      <c r="B4" s="178" t="s">
        <v>13</v>
      </c>
    </row>
    <row r="5" spans="1:2" ht="33.75" customHeight="1">
      <c r="A5" s="59" t="s">
        <v>336</v>
      </c>
      <c r="B5" s="40">
        <v>40652</v>
      </c>
    </row>
    <row r="6" spans="1:2" ht="37.5" customHeight="1">
      <c r="A6" s="311" t="s">
        <v>337</v>
      </c>
      <c r="B6" s="311"/>
    </row>
    <row r="7" spans="1:2">
      <c r="A7" s="57"/>
      <c r="B7" s="57"/>
    </row>
  </sheetData>
  <mergeCells count="3">
    <mergeCell ref="A2:B2"/>
    <mergeCell ref="A3:A4"/>
    <mergeCell ref="A6: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B20D2-EAA6-4E36-9978-9FD909A66D79}">
  <sheetPr>
    <tabColor theme="9" tint="0.79998168889431442"/>
  </sheetPr>
  <dimension ref="A1:G8"/>
  <sheetViews>
    <sheetView zoomScale="91" zoomScaleNormal="91" workbookViewId="0">
      <selection activeCell="E4" sqref="E4"/>
    </sheetView>
  </sheetViews>
  <sheetFormatPr defaultColWidth="8.7265625" defaultRowHeight="13"/>
  <cols>
    <col min="1" max="3" width="8.7265625" style="57"/>
    <col min="4" max="6" width="14" style="57" customWidth="1"/>
    <col min="7" max="16384" width="8.7265625" style="57"/>
  </cols>
  <sheetData>
    <row r="1" spans="1:7">
      <c r="F1" s="57" t="s">
        <v>163</v>
      </c>
    </row>
    <row r="2" spans="1:7" ht="30" customHeight="1">
      <c r="A2" s="289" t="s">
        <v>40</v>
      </c>
      <c r="B2" s="289"/>
      <c r="C2" s="289"/>
      <c r="D2" s="289"/>
      <c r="E2" s="289"/>
      <c r="F2" s="289"/>
      <c r="G2" s="289"/>
    </row>
    <row r="3" spans="1:7" ht="52">
      <c r="A3" s="283" t="s">
        <v>164</v>
      </c>
      <c r="B3" s="284"/>
      <c r="C3" s="285"/>
      <c r="D3" s="39" t="s">
        <v>165</v>
      </c>
      <c r="E3" s="39" t="s">
        <v>166</v>
      </c>
      <c r="F3" s="39" t="s">
        <v>167</v>
      </c>
    </row>
    <row r="4" spans="1:7" ht="39.65" customHeight="1">
      <c r="A4" s="286" t="s">
        <v>168</v>
      </c>
      <c r="B4" s="286"/>
      <c r="C4" s="286"/>
      <c r="D4" s="129">
        <v>0</v>
      </c>
      <c r="E4" s="130">
        <f>SUM(F8)</f>
        <v>250000</v>
      </c>
      <c r="F4" s="129">
        <v>0</v>
      </c>
    </row>
    <row r="7" spans="1:7">
      <c r="A7" s="287" t="s">
        <v>169</v>
      </c>
      <c r="B7" s="287"/>
      <c r="C7" s="287"/>
      <c r="D7" s="104" t="s">
        <v>170</v>
      </c>
      <c r="E7" s="104" t="s">
        <v>171</v>
      </c>
      <c r="F7" s="104" t="s">
        <v>172</v>
      </c>
    </row>
    <row r="8" spans="1:7" ht="43.5" customHeight="1">
      <c r="A8" s="288" t="s">
        <v>173</v>
      </c>
      <c r="B8" s="288"/>
      <c r="C8" s="288"/>
      <c r="D8" s="79">
        <v>1</v>
      </c>
      <c r="E8" s="105">
        <v>250000</v>
      </c>
      <c r="F8" s="40">
        <f>SUM(D8*E8)</f>
        <v>250000</v>
      </c>
    </row>
  </sheetData>
  <mergeCells count="5">
    <mergeCell ref="A3:C3"/>
    <mergeCell ref="A4:C4"/>
    <mergeCell ref="A7:C7"/>
    <mergeCell ref="A8:C8"/>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EFC8E-7550-4FB2-9450-9481387E5558}">
  <sheetPr>
    <tabColor theme="9" tint="0.79998168889431442"/>
  </sheetPr>
  <dimension ref="A1:AD20"/>
  <sheetViews>
    <sheetView zoomScale="71" zoomScaleNormal="71" workbookViewId="0">
      <selection activeCell="J3" sqref="J3"/>
    </sheetView>
  </sheetViews>
  <sheetFormatPr defaultRowHeight="14.5"/>
  <cols>
    <col min="1" max="1" width="29.54296875" customWidth="1"/>
    <col min="2" max="2" width="19" customWidth="1"/>
    <col min="3" max="3" width="26" customWidth="1"/>
    <col min="4" max="4" width="15.453125" customWidth="1"/>
    <col min="6" max="6" width="12.453125" customWidth="1"/>
    <col min="9" max="9" width="12" customWidth="1"/>
    <col min="10" max="10" width="21" customWidth="1"/>
    <col min="12" max="12" width="12.1796875" customWidth="1"/>
    <col min="13" max="13" width="12.26953125" customWidth="1"/>
    <col min="15" max="15" width="19.453125" customWidth="1"/>
    <col min="17" max="17" width="28.54296875" customWidth="1"/>
    <col min="18" max="18" width="14.81640625" customWidth="1"/>
    <col min="29" max="29" width="13.81640625" customWidth="1"/>
  </cols>
  <sheetData>
    <row r="1" spans="1:30">
      <c r="AC1" s="300" t="s">
        <v>174</v>
      </c>
      <c r="AD1" s="300"/>
    </row>
    <row r="2" spans="1:30">
      <c r="A2" s="22" t="s">
        <v>344</v>
      </c>
    </row>
    <row r="3" spans="1:30" ht="52">
      <c r="A3" s="25"/>
      <c r="B3" s="23" t="s">
        <v>166</v>
      </c>
      <c r="C3" s="23" t="s">
        <v>175</v>
      </c>
      <c r="D3" s="46"/>
    </row>
    <row r="4" spans="1:30" ht="26">
      <c r="A4" s="207" t="s">
        <v>176</v>
      </c>
      <c r="B4" s="49">
        <f>J20</f>
        <v>2627081</v>
      </c>
      <c r="C4" s="48">
        <f>B4</f>
        <v>2627081</v>
      </c>
      <c r="D4" s="47"/>
    </row>
    <row r="6" spans="1:30" ht="51" customHeight="1">
      <c r="J6" s="151"/>
      <c r="K6" s="103" t="s">
        <v>177</v>
      </c>
      <c r="L6" s="103" t="s">
        <v>178</v>
      </c>
      <c r="M6" s="103" t="s">
        <v>179</v>
      </c>
      <c r="N6" s="103" t="s">
        <v>180</v>
      </c>
      <c r="O6" s="151"/>
      <c r="P6" s="151"/>
      <c r="Q6" s="103" t="s">
        <v>181</v>
      </c>
      <c r="R6" s="103" t="s">
        <v>182</v>
      </c>
      <c r="S6" s="103" t="s">
        <v>183</v>
      </c>
    </row>
    <row r="7" spans="1:30">
      <c r="J7" s="208" t="s">
        <v>184</v>
      </c>
      <c r="K7" s="209">
        <v>2304</v>
      </c>
      <c r="L7" s="209">
        <v>1388</v>
      </c>
      <c r="M7" s="209">
        <v>925</v>
      </c>
      <c r="N7" s="210"/>
      <c r="O7" s="151"/>
      <c r="P7" s="151"/>
      <c r="Q7" s="290">
        <v>0.28570000000000001</v>
      </c>
      <c r="R7" s="290">
        <v>2.0199999999999999E-2</v>
      </c>
      <c r="S7" s="290">
        <v>3.2199999999999999E-2</v>
      </c>
    </row>
    <row r="8" spans="1:30" ht="26">
      <c r="J8" s="208" t="s">
        <v>185</v>
      </c>
      <c r="K8" s="209">
        <f>ROUND(K7/9600,4)</f>
        <v>0.24</v>
      </c>
      <c r="L8" s="209">
        <f>ROUND(L7/9600,4)</f>
        <v>0.14460000000000001</v>
      </c>
      <c r="M8" s="209">
        <f>ROUND(M7/9600,4)</f>
        <v>9.64E-2</v>
      </c>
      <c r="N8" s="210">
        <v>0.2359</v>
      </c>
      <c r="O8" s="151"/>
      <c r="P8" s="211" t="s">
        <v>186</v>
      </c>
      <c r="Q8" s="291"/>
      <c r="R8" s="291"/>
      <c r="S8" s="291"/>
    </row>
    <row r="9" spans="1:30">
      <c r="H9" s="208"/>
      <c r="I9" s="212"/>
      <c r="J9" s="213"/>
      <c r="K9" s="213"/>
      <c r="L9" s="214"/>
      <c r="M9" s="151"/>
      <c r="N9" s="211"/>
      <c r="O9" s="214"/>
      <c r="P9" s="214"/>
      <c r="Q9" s="214"/>
    </row>
    <row r="10" spans="1:30">
      <c r="A10" s="26"/>
      <c r="B10" s="299" t="s">
        <v>187</v>
      </c>
      <c r="C10" s="299" t="s">
        <v>188</v>
      </c>
      <c r="D10" s="299" t="s">
        <v>189</v>
      </c>
      <c r="E10" s="299"/>
      <c r="F10" s="299"/>
      <c r="G10" s="299"/>
      <c r="H10" s="299"/>
      <c r="I10" s="299"/>
      <c r="J10" s="299"/>
      <c r="K10" s="299"/>
      <c r="L10" s="299"/>
      <c r="M10" s="299"/>
      <c r="N10" s="299"/>
      <c r="O10" s="299"/>
      <c r="P10" s="299"/>
      <c r="Q10" s="299"/>
      <c r="R10" s="298" t="s">
        <v>190</v>
      </c>
      <c r="S10" s="298" t="s">
        <v>191</v>
      </c>
      <c r="T10" s="298" t="s">
        <v>192</v>
      </c>
      <c r="U10" s="292" t="s">
        <v>193</v>
      </c>
      <c r="V10" s="292" t="s">
        <v>194</v>
      </c>
      <c r="W10" s="292" t="s">
        <v>195</v>
      </c>
      <c r="X10" s="292" t="s">
        <v>196</v>
      </c>
      <c r="Y10" s="292" t="s">
        <v>197</v>
      </c>
      <c r="Z10" s="292" t="s">
        <v>198</v>
      </c>
      <c r="AA10" s="292" t="s">
        <v>199</v>
      </c>
      <c r="AB10" s="292" t="s">
        <v>200</v>
      </c>
      <c r="AC10" s="301" t="s">
        <v>201</v>
      </c>
      <c r="AD10" s="301" t="s">
        <v>202</v>
      </c>
    </row>
    <row r="11" spans="1:30" ht="46.5" customHeight="1">
      <c r="A11" s="26"/>
      <c r="B11" s="299"/>
      <c r="C11" s="299"/>
      <c r="D11" s="299" t="s">
        <v>203</v>
      </c>
      <c r="E11" s="299"/>
      <c r="F11" s="299"/>
      <c r="G11" s="299" t="s">
        <v>204</v>
      </c>
      <c r="H11" s="299"/>
      <c r="I11" s="299"/>
      <c r="J11" s="44" t="s">
        <v>205</v>
      </c>
      <c r="K11" s="299" t="s">
        <v>206</v>
      </c>
      <c r="L11" s="299"/>
      <c r="M11" s="299"/>
      <c r="N11" s="299" t="s">
        <v>207</v>
      </c>
      <c r="O11" s="299" t="s">
        <v>208</v>
      </c>
      <c r="P11" s="299" t="s">
        <v>209</v>
      </c>
      <c r="Q11" s="299" t="s">
        <v>210</v>
      </c>
      <c r="R11" s="298"/>
      <c r="S11" s="298"/>
      <c r="T11" s="298"/>
      <c r="U11" s="293"/>
      <c r="V11" s="293"/>
      <c r="W11" s="293"/>
      <c r="X11" s="293"/>
      <c r="Y11" s="293"/>
      <c r="Z11" s="293"/>
      <c r="AA11" s="293"/>
      <c r="AB11" s="293"/>
      <c r="AC11" s="302"/>
      <c r="AD11" s="302"/>
    </row>
    <row r="12" spans="1:30" ht="42">
      <c r="A12" s="26"/>
      <c r="B12" s="299"/>
      <c r="C12" s="299"/>
      <c r="D12" s="44" t="s">
        <v>211</v>
      </c>
      <c r="E12" s="44" t="s">
        <v>212</v>
      </c>
      <c r="F12" s="44" t="s">
        <v>213</v>
      </c>
      <c r="G12" s="44" t="s">
        <v>211</v>
      </c>
      <c r="H12" s="44" t="s">
        <v>212</v>
      </c>
      <c r="I12" s="44" t="s">
        <v>214</v>
      </c>
      <c r="J12" s="44" t="s">
        <v>215</v>
      </c>
      <c r="K12" s="44" t="s">
        <v>216</v>
      </c>
      <c r="L12" s="45" t="s">
        <v>217</v>
      </c>
      <c r="M12" s="44" t="s">
        <v>218</v>
      </c>
      <c r="N12" s="299"/>
      <c r="O12" s="299"/>
      <c r="P12" s="299"/>
      <c r="Q12" s="299"/>
      <c r="R12" s="298"/>
      <c r="S12" s="298"/>
      <c r="T12" s="298"/>
      <c r="U12" s="294"/>
      <c r="V12" s="294"/>
      <c r="W12" s="294"/>
      <c r="X12" s="294"/>
      <c r="Y12" s="294"/>
      <c r="Z12" s="294"/>
      <c r="AA12" s="294"/>
      <c r="AB12" s="294"/>
      <c r="AC12" s="303"/>
      <c r="AD12" s="303"/>
    </row>
    <row r="13" spans="1:30" ht="28">
      <c r="A13" s="27"/>
      <c r="B13" s="41" t="s">
        <v>219</v>
      </c>
      <c r="C13" s="41" t="s">
        <v>220</v>
      </c>
      <c r="D13" s="42">
        <v>90</v>
      </c>
      <c r="E13" s="42">
        <v>1010</v>
      </c>
      <c r="F13" s="42">
        <v>0</v>
      </c>
      <c r="G13" s="43">
        <f>ROUND(D13*K$8,2)</f>
        <v>21.6</v>
      </c>
      <c r="H13" s="43">
        <f>ROUND(E13*L$8,2)</f>
        <v>146.05000000000001</v>
      </c>
      <c r="I13" s="43">
        <f t="shared" ref="H13:I14" si="0">ROUND(F13*M$8,2)</f>
        <v>0</v>
      </c>
      <c r="J13" s="42">
        <f>ROUND((G13+H13+I13)*N$8,2)</f>
        <v>39.549999999999997</v>
      </c>
      <c r="K13" s="43">
        <f>L13+M13</f>
        <v>135.99</v>
      </c>
      <c r="L13" s="43">
        <v>0</v>
      </c>
      <c r="M13" s="42">
        <v>135.99</v>
      </c>
      <c r="N13" s="42">
        <v>37.090000000000003</v>
      </c>
      <c r="O13" s="43">
        <f>ROUND((G13+H13+I13)*Q$7,2)</f>
        <v>47.9</v>
      </c>
      <c r="P13" s="42">
        <f>ROUND((G13+H13+I13)*R$7,2)</f>
        <v>3.39</v>
      </c>
      <c r="Q13" s="43">
        <f>ROUND((G13+H13+I13)*S$7,2)</f>
        <v>5.4</v>
      </c>
      <c r="R13" s="43">
        <f>G13+H13+I13+J13+K13+N13+O13+P13+Q13</f>
        <v>436.96999999999991</v>
      </c>
      <c r="S13" s="43">
        <v>0</v>
      </c>
      <c r="T13" s="43">
        <f>R13+S13</f>
        <v>436.96999999999991</v>
      </c>
      <c r="U13" s="43">
        <f>G13+H13+I13</f>
        <v>167.65</v>
      </c>
      <c r="V13" s="42">
        <f>J13</f>
        <v>39.549999999999997</v>
      </c>
      <c r="W13" s="43">
        <f>K13</f>
        <v>135.99</v>
      </c>
      <c r="X13" s="43">
        <v>0</v>
      </c>
      <c r="Y13" s="43">
        <f>O13</f>
        <v>47.9</v>
      </c>
      <c r="Z13" s="42">
        <f>P13</f>
        <v>3.39</v>
      </c>
      <c r="AA13" s="43">
        <f>N13+Q13</f>
        <v>42.49</v>
      </c>
      <c r="AB13" s="43">
        <v>0</v>
      </c>
      <c r="AC13" s="43">
        <f>U13+V13+W13+X13+Y13+Z13+AA13+AB13</f>
        <v>436.96999999999997</v>
      </c>
      <c r="AD13" s="43">
        <v>0</v>
      </c>
    </row>
    <row r="14" spans="1:30">
      <c r="A14" s="27"/>
      <c r="B14" s="41" t="s">
        <v>221</v>
      </c>
      <c r="C14" s="41" t="s">
        <v>222</v>
      </c>
      <c r="D14" s="42">
        <v>250</v>
      </c>
      <c r="E14" s="42">
        <v>0</v>
      </c>
      <c r="F14" s="42">
        <v>0</v>
      </c>
      <c r="G14" s="43">
        <f>ROUND(D14*K$8,2)</f>
        <v>60</v>
      </c>
      <c r="H14" s="43">
        <f t="shared" si="0"/>
        <v>0</v>
      </c>
      <c r="I14" s="43">
        <f t="shared" si="0"/>
        <v>0</v>
      </c>
      <c r="J14" s="42">
        <f>ROUND((G14+H14+I14)*N$8,2)</f>
        <v>14.15</v>
      </c>
      <c r="K14" s="43">
        <f>L14+M14</f>
        <v>41.21</v>
      </c>
      <c r="L14" s="43">
        <v>0</v>
      </c>
      <c r="M14" s="42">
        <v>41.21</v>
      </c>
      <c r="N14" s="42">
        <v>17.48</v>
      </c>
      <c r="O14" s="43">
        <f>ROUND((G14+H14+I14)*Q$7,2)</f>
        <v>17.14</v>
      </c>
      <c r="P14" s="42">
        <f>ROUND((G14+H14+I14)*R$7,2)</f>
        <v>1.21</v>
      </c>
      <c r="Q14" s="43">
        <f>ROUND((G14+H14+I14)*S$7,2)</f>
        <v>1.93</v>
      </c>
      <c r="R14" s="43">
        <f>G14+H14+I14+J14+K14+N14+O14+P14+Q14</f>
        <v>153.12000000000003</v>
      </c>
      <c r="S14" s="43">
        <v>0</v>
      </c>
      <c r="T14" s="43">
        <f>R14+S14</f>
        <v>153.12000000000003</v>
      </c>
      <c r="U14" s="43">
        <f>G14+H14+I14</f>
        <v>60</v>
      </c>
      <c r="V14" s="42">
        <f>J14</f>
        <v>14.15</v>
      </c>
      <c r="W14" s="43">
        <f>K14</f>
        <v>41.21</v>
      </c>
      <c r="X14" s="43">
        <v>0</v>
      </c>
      <c r="Y14" s="43">
        <f>O14</f>
        <v>17.14</v>
      </c>
      <c r="Z14" s="42">
        <f>P14</f>
        <v>1.21</v>
      </c>
      <c r="AA14" s="43">
        <f>N14+Q14</f>
        <v>19.41</v>
      </c>
      <c r="AB14" s="43">
        <v>0</v>
      </c>
      <c r="AC14" s="43">
        <f>U14+V14+W14+X14+Y14+Z14+AA14+AB14</f>
        <v>153.12</v>
      </c>
      <c r="AD14" s="43">
        <v>0</v>
      </c>
    </row>
    <row r="16" spans="1:30" ht="98">
      <c r="B16" s="28" t="s">
        <v>187</v>
      </c>
      <c r="C16" s="29" t="s">
        <v>188</v>
      </c>
      <c r="D16" s="28" t="s">
        <v>223</v>
      </c>
      <c r="E16" s="28" t="s">
        <v>224</v>
      </c>
      <c r="F16" s="28" t="s">
        <v>191</v>
      </c>
      <c r="G16" s="28" t="s">
        <v>225</v>
      </c>
      <c r="H16" s="28" t="s">
        <v>226</v>
      </c>
      <c r="I16" s="28" t="s">
        <v>227</v>
      </c>
      <c r="J16" s="30" t="s">
        <v>228</v>
      </c>
      <c r="K16" s="28" t="s">
        <v>229</v>
      </c>
      <c r="L16" s="295" t="s">
        <v>230</v>
      </c>
      <c r="M16" s="296"/>
      <c r="N16" s="296"/>
      <c r="O16" s="296"/>
      <c r="P16" s="296"/>
      <c r="Q16" s="297"/>
    </row>
    <row r="17" spans="2:17" ht="56">
      <c r="B17" s="29"/>
      <c r="C17" s="29"/>
      <c r="D17" s="28"/>
      <c r="E17" s="28"/>
      <c r="F17" s="28"/>
      <c r="G17" s="28"/>
      <c r="H17" s="28"/>
      <c r="I17" s="28"/>
      <c r="J17" s="31"/>
      <c r="K17" s="28"/>
      <c r="L17" s="28" t="s">
        <v>231</v>
      </c>
      <c r="M17" s="28" t="s">
        <v>232</v>
      </c>
      <c r="N17" s="28" t="s">
        <v>233</v>
      </c>
      <c r="O17" s="28" t="s">
        <v>234</v>
      </c>
      <c r="P17" s="28" t="s">
        <v>235</v>
      </c>
      <c r="Q17" s="28" t="s">
        <v>236</v>
      </c>
    </row>
    <row r="18" spans="2:17" ht="58.5" customHeight="1">
      <c r="B18" s="32" t="s">
        <v>219</v>
      </c>
      <c r="C18" s="33" t="s">
        <v>220</v>
      </c>
      <c r="D18" s="50">
        <v>0</v>
      </c>
      <c r="E18" s="51">
        <f>T13</f>
        <v>436.96999999999991</v>
      </c>
      <c r="F18" s="51">
        <v>0</v>
      </c>
      <c r="G18" s="51">
        <f>E18-F18</f>
        <v>436.96999999999991</v>
      </c>
      <c r="H18" s="50">
        <v>1113</v>
      </c>
      <c r="I18" s="50">
        <v>4</v>
      </c>
      <c r="J18" s="52">
        <f>G18*H18*I18</f>
        <v>1945390.4399999997</v>
      </c>
      <c r="K18" s="53"/>
      <c r="L18" s="50">
        <v>1113</v>
      </c>
      <c r="M18" s="50">
        <v>0</v>
      </c>
      <c r="N18" s="50">
        <v>0</v>
      </c>
      <c r="O18" s="50"/>
      <c r="P18" s="50"/>
      <c r="Q18" s="34" t="s">
        <v>237</v>
      </c>
    </row>
    <row r="19" spans="2:17" ht="61.5" customHeight="1">
      <c r="B19" s="32" t="s">
        <v>221</v>
      </c>
      <c r="C19" s="33" t="s">
        <v>222</v>
      </c>
      <c r="D19" s="50">
        <v>0</v>
      </c>
      <c r="E19" s="51">
        <f>T14</f>
        <v>153.12000000000003</v>
      </c>
      <c r="F19" s="51">
        <v>0</v>
      </c>
      <c r="G19" s="51">
        <f>E19-F19</f>
        <v>153.12000000000003</v>
      </c>
      <c r="H19" s="50">
        <v>1113</v>
      </c>
      <c r="I19" s="50">
        <v>4</v>
      </c>
      <c r="J19" s="52">
        <f>G19*H19*I19</f>
        <v>681690.24000000011</v>
      </c>
      <c r="K19" s="53"/>
      <c r="L19" s="50">
        <v>1113</v>
      </c>
      <c r="M19" s="50">
        <v>0</v>
      </c>
      <c r="N19" s="50">
        <v>0</v>
      </c>
      <c r="O19" s="50"/>
      <c r="P19" s="50" t="s">
        <v>238</v>
      </c>
      <c r="Q19" s="34" t="s">
        <v>237</v>
      </c>
    </row>
    <row r="20" spans="2:17" ht="17.5">
      <c r="I20" s="35" t="s">
        <v>239</v>
      </c>
      <c r="J20" s="36">
        <f>ROUND(SUM(J18:J19),0)</f>
        <v>2627081</v>
      </c>
    </row>
  </sheetData>
  <mergeCells count="29">
    <mergeCell ref="AC1:AD1"/>
    <mergeCell ref="B10:B12"/>
    <mergeCell ref="C10:C12"/>
    <mergeCell ref="D10:M10"/>
    <mergeCell ref="N10:Q10"/>
    <mergeCell ref="R10:R12"/>
    <mergeCell ref="AB10:AB12"/>
    <mergeCell ref="AC10:AC12"/>
    <mergeCell ref="AD10:AD12"/>
    <mergeCell ref="U10:U12"/>
    <mergeCell ref="V10:V12"/>
    <mergeCell ref="W10:W12"/>
    <mergeCell ref="X10:X12"/>
    <mergeCell ref="Y10:Y12"/>
    <mergeCell ref="Q7:Q8"/>
    <mergeCell ref="R7:R8"/>
    <mergeCell ref="D11:F11"/>
    <mergeCell ref="G11:I11"/>
    <mergeCell ref="K11:M11"/>
    <mergeCell ref="N11:N12"/>
    <mergeCell ref="O11:O12"/>
    <mergeCell ref="S7:S8"/>
    <mergeCell ref="Z10:Z12"/>
    <mergeCell ref="AA10:AA12"/>
    <mergeCell ref="L16:Q16"/>
    <mergeCell ref="T10:T12"/>
    <mergeCell ref="P11:P12"/>
    <mergeCell ref="Q11:Q12"/>
    <mergeCell ref="S10:S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9A71E-27B7-4A05-AD49-9F3DE3AB9234}">
  <sheetPr>
    <tabColor theme="9" tint="0.79998168889431442"/>
  </sheetPr>
  <dimension ref="A1:F23"/>
  <sheetViews>
    <sheetView zoomScale="84" zoomScaleNormal="84" workbookViewId="0">
      <selection activeCell="G13" sqref="G13:H13"/>
    </sheetView>
  </sheetViews>
  <sheetFormatPr defaultColWidth="9.1796875" defaultRowHeight="13"/>
  <cols>
    <col min="1" max="1" width="33.1796875" style="57" customWidth="1"/>
    <col min="2" max="2" width="25" style="57" customWidth="1"/>
    <col min="3" max="3" width="28" style="57" customWidth="1"/>
    <col min="4" max="4" width="28.26953125" style="57" customWidth="1"/>
    <col min="5" max="5" width="21.453125" style="57" customWidth="1"/>
    <col min="6" max="6" width="19.1796875" style="57" customWidth="1"/>
    <col min="7" max="7" width="15.54296875" style="57" customWidth="1"/>
    <col min="8" max="8" width="14.1796875" style="57" customWidth="1"/>
    <col min="9" max="16384" width="9.1796875" style="57"/>
  </cols>
  <sheetData>
    <row r="1" spans="1:6">
      <c r="E1" s="95" t="s">
        <v>240</v>
      </c>
    </row>
    <row r="2" spans="1:6">
      <c r="A2" s="69" t="s">
        <v>60</v>
      </c>
    </row>
    <row r="3" spans="1:6" ht="39">
      <c r="A3" s="68" t="s">
        <v>164</v>
      </c>
      <c r="B3" s="39" t="s">
        <v>166</v>
      </c>
      <c r="C3" s="39" t="s">
        <v>175</v>
      </c>
      <c r="D3" s="107"/>
    </row>
    <row r="4" spans="1:6" ht="26">
      <c r="A4" s="56" t="s">
        <v>176</v>
      </c>
      <c r="B4" s="85">
        <f>E13</f>
        <v>51971</v>
      </c>
      <c r="C4" s="109">
        <f>B4</f>
        <v>51971</v>
      </c>
      <c r="D4" s="110"/>
    </row>
    <row r="5" spans="1:6" ht="26">
      <c r="A5" s="56" t="s">
        <v>241</v>
      </c>
      <c r="B5" s="109">
        <f>D16</f>
        <v>301262</v>
      </c>
      <c r="C5" s="109">
        <f>B5</f>
        <v>301262</v>
      </c>
      <c r="D5" s="110"/>
    </row>
    <row r="6" spans="1:6">
      <c r="A6" s="132" t="s">
        <v>242</v>
      </c>
      <c r="B6" s="109">
        <f>B4+B5</f>
        <v>353233</v>
      </c>
      <c r="C6" s="109">
        <f>C4+C5</f>
        <v>353233</v>
      </c>
      <c r="D6" s="110"/>
    </row>
    <row r="7" spans="1:6">
      <c r="A7" s="70"/>
      <c r="B7" s="71"/>
      <c r="C7" s="71"/>
      <c r="D7" s="72"/>
    </row>
    <row r="8" spans="1:6">
      <c r="A8" s="69" t="s">
        <v>243</v>
      </c>
    </row>
    <row r="9" spans="1:6" ht="26">
      <c r="A9" s="39" t="s">
        <v>244</v>
      </c>
      <c r="B9" s="39" t="s">
        <v>245</v>
      </c>
      <c r="C9" s="39" t="s">
        <v>246</v>
      </c>
      <c r="D9" s="73" t="s">
        <v>247</v>
      </c>
      <c r="E9" s="39" t="s">
        <v>248</v>
      </c>
    </row>
    <row r="10" spans="1:6" ht="39">
      <c r="A10" s="304" t="s">
        <v>249</v>
      </c>
      <c r="B10" s="111" t="s">
        <v>250</v>
      </c>
      <c r="C10" s="119">
        <v>107.85973132969035</v>
      </c>
      <c r="D10" s="122">
        <f>D20</f>
        <v>358.6</v>
      </c>
      <c r="E10" s="123">
        <f>C10*D10</f>
        <v>38678.499654826963</v>
      </c>
    </row>
    <row r="11" spans="1:6" ht="52">
      <c r="A11" s="305"/>
      <c r="B11" s="111" t="s">
        <v>251</v>
      </c>
      <c r="C11" s="119">
        <v>107.85973132969035</v>
      </c>
      <c r="D11" s="122">
        <f>D21</f>
        <v>40.241153454507327</v>
      </c>
      <c r="E11" s="123">
        <f>C11*D11</f>
        <v>4340.4000000000005</v>
      </c>
    </row>
    <row r="12" spans="1:6" ht="52.5" thickBot="1">
      <c r="A12" s="306"/>
      <c r="B12" s="111" t="s">
        <v>252</v>
      </c>
      <c r="C12" s="119">
        <v>107.85973132969035</v>
      </c>
      <c r="D12" s="122">
        <f>D22</f>
        <v>83</v>
      </c>
      <c r="E12" s="124">
        <f>C12*D12</f>
        <v>8952.3577003642986</v>
      </c>
    </row>
    <row r="13" spans="1:6" ht="13.5" thickBot="1">
      <c r="A13" s="113"/>
      <c r="B13" s="113"/>
      <c r="C13" s="114"/>
      <c r="D13" s="115"/>
      <c r="E13" s="116">
        <f>ROUND(SUM(E10:E12),0)</f>
        <v>51971</v>
      </c>
      <c r="F13" s="117"/>
    </row>
    <row r="14" spans="1:6">
      <c r="A14" s="69" t="s">
        <v>253</v>
      </c>
      <c r="B14" s="113"/>
      <c r="C14" s="114"/>
      <c r="D14" s="115"/>
      <c r="E14" s="118"/>
      <c r="F14" s="117"/>
    </row>
    <row r="15" spans="1:6" ht="26.5" thickBot="1">
      <c r="A15" s="39" t="s">
        <v>244</v>
      </c>
      <c r="B15" s="39" t="s">
        <v>254</v>
      </c>
      <c r="C15" s="73" t="s">
        <v>255</v>
      </c>
      <c r="D15" s="74" t="s">
        <v>248</v>
      </c>
    </row>
    <row r="16" spans="1:6" ht="26.5" thickBot="1">
      <c r="A16" s="78" t="s">
        <v>256</v>
      </c>
      <c r="B16" s="119">
        <v>625.23</v>
      </c>
      <c r="C16" s="120">
        <f>D20+D21+D22</f>
        <v>481.84115345450732</v>
      </c>
      <c r="D16" s="121">
        <f>ROUND(B16*C16,0)</f>
        <v>301262</v>
      </c>
    </row>
    <row r="17" spans="1:4">
      <c r="A17" s="57" t="s">
        <v>257</v>
      </c>
    </row>
    <row r="19" spans="1:4" ht="26">
      <c r="A19" s="39" t="s">
        <v>244</v>
      </c>
      <c r="B19" s="39" t="s">
        <v>245</v>
      </c>
      <c r="C19" s="39" t="s">
        <v>258</v>
      </c>
      <c r="D19" s="39" t="s">
        <v>259</v>
      </c>
    </row>
    <row r="20" spans="1:4" ht="39">
      <c r="A20" s="304" t="s">
        <v>249</v>
      </c>
      <c r="B20" s="111" t="s">
        <v>250</v>
      </c>
      <c r="C20" s="122">
        <v>1793</v>
      </c>
      <c r="D20" s="122">
        <f>C20*20%</f>
        <v>358.6</v>
      </c>
    </row>
    <row r="21" spans="1:4" ht="52">
      <c r="A21" s="305"/>
      <c r="B21" s="111" t="s">
        <v>251</v>
      </c>
      <c r="C21" s="122">
        <v>201.2057672725366</v>
      </c>
      <c r="D21" s="122">
        <f t="shared" ref="D21:D22" si="0">C21*20%</f>
        <v>40.241153454507327</v>
      </c>
    </row>
    <row r="22" spans="1:4" ht="52">
      <c r="A22" s="306"/>
      <c r="B22" s="111" t="s">
        <v>252</v>
      </c>
      <c r="C22" s="122">
        <v>415</v>
      </c>
      <c r="D22" s="122">
        <f t="shared" si="0"/>
        <v>83</v>
      </c>
    </row>
    <row r="23" spans="1:4" ht="14.25" customHeight="1">
      <c r="A23" s="94" t="s">
        <v>260</v>
      </c>
    </row>
  </sheetData>
  <mergeCells count="2">
    <mergeCell ref="A10:A12"/>
    <mergeCell ref="A20:A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2D1DD-329F-42BB-BD31-8AF5D8EDA28F}">
  <sheetPr>
    <tabColor theme="9" tint="0.79998168889431442"/>
  </sheetPr>
  <dimension ref="A1:G12"/>
  <sheetViews>
    <sheetView zoomScale="80" zoomScaleNormal="80" workbookViewId="0">
      <selection activeCell="C4" sqref="C4"/>
    </sheetView>
  </sheetViews>
  <sheetFormatPr defaultColWidth="9.1796875" defaultRowHeight="13"/>
  <cols>
    <col min="1" max="1" width="24.7265625" style="57" customWidth="1"/>
    <col min="2" max="2" width="23.81640625" style="57" customWidth="1"/>
    <col min="3" max="3" width="20.7265625" style="57" customWidth="1"/>
    <col min="4" max="4" width="16.81640625" style="57" customWidth="1"/>
    <col min="5" max="5" width="13.54296875" style="57" customWidth="1"/>
    <col min="6" max="6" width="79.81640625" style="57" customWidth="1"/>
    <col min="7" max="7" width="27.26953125" style="115" customWidth="1"/>
    <col min="8" max="8" width="29.26953125" style="57" customWidth="1"/>
    <col min="9" max="9" width="32.7265625" style="57" customWidth="1"/>
    <col min="10" max="10" width="39.453125" style="57" customWidth="1"/>
    <col min="11" max="11" width="52" style="57" customWidth="1"/>
    <col min="12" max="16384" width="9.1796875" style="57"/>
  </cols>
  <sheetData>
    <row r="1" spans="1:6">
      <c r="D1" s="308" t="s">
        <v>261</v>
      </c>
      <c r="E1" s="308"/>
    </row>
    <row r="2" spans="1:6">
      <c r="A2" s="54" t="s">
        <v>262</v>
      </c>
    </row>
    <row r="3" spans="1:6" ht="65">
      <c r="A3" s="68"/>
      <c r="B3" s="39" t="s">
        <v>166</v>
      </c>
      <c r="C3" s="39" t="s">
        <v>175</v>
      </c>
      <c r="D3" s="107"/>
    </row>
    <row r="4" spans="1:6" ht="39">
      <c r="A4" s="56" t="s">
        <v>241</v>
      </c>
      <c r="B4" s="85">
        <f>D11</f>
        <v>59715</v>
      </c>
      <c r="C4" s="48">
        <f>B4</f>
        <v>59715</v>
      </c>
      <c r="D4" s="125"/>
    </row>
    <row r="5" spans="1:6">
      <c r="A5" s="70"/>
      <c r="B5" s="76"/>
      <c r="C5" s="76"/>
      <c r="D5" s="76"/>
    </row>
    <row r="6" spans="1:6">
      <c r="A6" s="73" t="s">
        <v>263</v>
      </c>
      <c r="B6" s="39" t="s">
        <v>264</v>
      </c>
      <c r="C6" s="73" t="s">
        <v>265</v>
      </c>
      <c r="D6" s="39" t="s">
        <v>248</v>
      </c>
    </row>
    <row r="7" spans="1:6" ht="26">
      <c r="A7" s="56" t="s">
        <v>266</v>
      </c>
      <c r="B7" s="75">
        <v>200</v>
      </c>
      <c r="C7" s="75">
        <v>40</v>
      </c>
      <c r="D7" s="75">
        <f>B7*C7</f>
        <v>8000</v>
      </c>
    </row>
    <row r="8" spans="1:6" ht="26">
      <c r="A8" s="56" t="s">
        <v>267</v>
      </c>
      <c r="B8" s="75">
        <v>420</v>
      </c>
      <c r="C8" s="75">
        <v>10</v>
      </c>
      <c r="D8" s="75">
        <f t="shared" ref="D8:D10" si="0">B8*C8</f>
        <v>4200</v>
      </c>
    </row>
    <row r="9" spans="1:6" ht="52">
      <c r="A9" s="56" t="s">
        <v>268</v>
      </c>
      <c r="B9" s="75">
        <v>11.2</v>
      </c>
      <c r="C9" s="75">
        <v>671</v>
      </c>
      <c r="D9" s="75">
        <f t="shared" si="0"/>
        <v>7515.2</v>
      </c>
      <c r="F9" s="101"/>
    </row>
    <row r="10" spans="1:6" ht="52">
      <c r="A10" s="56" t="s">
        <v>269</v>
      </c>
      <c r="B10" s="75">
        <v>1000</v>
      </c>
      <c r="C10" s="75">
        <v>40</v>
      </c>
      <c r="D10" s="75">
        <f t="shared" si="0"/>
        <v>40000</v>
      </c>
    </row>
    <row r="11" spans="1:6" ht="13.5" thickBot="1">
      <c r="B11" s="76"/>
      <c r="D11" s="116">
        <f>ROUND(SUM(D7:D10),0)</f>
        <v>59715</v>
      </c>
    </row>
    <row r="12" spans="1:6">
      <c r="A12" s="307" t="s">
        <v>270</v>
      </c>
      <c r="B12" s="307"/>
      <c r="C12" s="307"/>
      <c r="D12" s="307"/>
    </row>
  </sheetData>
  <mergeCells count="2">
    <mergeCell ref="A12:D12"/>
    <mergeCell ref="D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4DE20-0BC0-43DB-8D17-349C2954AEA8}">
  <sheetPr>
    <tabColor theme="9" tint="0.79998168889431442"/>
  </sheetPr>
  <dimension ref="A1:F12"/>
  <sheetViews>
    <sheetView zoomScale="78" zoomScaleNormal="78" workbookViewId="0">
      <selection activeCell="J7" sqref="J7"/>
    </sheetView>
  </sheetViews>
  <sheetFormatPr defaultColWidth="9.1796875" defaultRowHeight="13"/>
  <cols>
    <col min="1" max="1" width="26.54296875" style="57" customWidth="1"/>
    <col min="2" max="2" width="17" style="57" customWidth="1"/>
    <col min="3" max="3" width="22" style="57" customWidth="1"/>
    <col min="4" max="4" width="21.453125" style="57" customWidth="1"/>
    <col min="5" max="5" width="20.26953125" style="57" customWidth="1"/>
    <col min="6" max="6" width="15.453125" style="57" customWidth="1"/>
    <col min="7" max="7" width="16.1796875" style="57" customWidth="1"/>
    <col min="8" max="16384" width="9.1796875" style="57"/>
  </cols>
  <sheetData>
    <row r="1" spans="1:6">
      <c r="A1" s="54"/>
      <c r="F1" s="57" t="s">
        <v>271</v>
      </c>
    </row>
    <row r="2" spans="1:6">
      <c r="A2" s="77" t="s">
        <v>272</v>
      </c>
    </row>
    <row r="3" spans="1:6" ht="74.25" customHeight="1">
      <c r="A3" s="68" t="s">
        <v>164</v>
      </c>
      <c r="B3" s="39" t="s">
        <v>166</v>
      </c>
      <c r="C3" s="39" t="s">
        <v>175</v>
      </c>
      <c r="D3" s="107"/>
    </row>
    <row r="4" spans="1:6" ht="39">
      <c r="A4" s="56" t="s">
        <v>176</v>
      </c>
      <c r="B4" s="106">
        <f>F9</f>
        <v>125718</v>
      </c>
      <c r="C4" s="126">
        <f>B4</f>
        <v>125718</v>
      </c>
      <c r="D4" s="108"/>
    </row>
    <row r="6" spans="1:6" ht="42.75" customHeight="1">
      <c r="A6" s="73" t="s">
        <v>273</v>
      </c>
      <c r="B6" s="39" t="s">
        <v>274</v>
      </c>
      <c r="C6" s="39" t="s">
        <v>188</v>
      </c>
      <c r="D6" s="39" t="s">
        <v>192</v>
      </c>
      <c r="E6" s="73" t="s">
        <v>275</v>
      </c>
      <c r="F6" s="39" t="s">
        <v>248</v>
      </c>
    </row>
    <row r="7" spans="1:6" ht="33" customHeight="1">
      <c r="A7" s="309" t="s">
        <v>276</v>
      </c>
      <c r="B7" s="78" t="s">
        <v>277</v>
      </c>
      <c r="C7" s="84" t="s">
        <v>278</v>
      </c>
      <c r="D7" s="127">
        <v>33.770000000000003</v>
      </c>
      <c r="E7" s="79">
        <f>8*21*12</f>
        <v>2016</v>
      </c>
      <c r="F7" s="80">
        <f>D7*E7</f>
        <v>68080.320000000007</v>
      </c>
    </row>
    <row r="8" spans="1:6" ht="26.5" thickBot="1">
      <c r="A8" s="310"/>
      <c r="B8" s="78">
        <v>13028</v>
      </c>
      <c r="C8" s="84" t="s">
        <v>279</v>
      </c>
      <c r="D8" s="79">
        <v>28.59</v>
      </c>
      <c r="E8" s="79">
        <f>8*21*12</f>
        <v>2016</v>
      </c>
      <c r="F8" s="81">
        <f>D8*E8</f>
        <v>57637.440000000002</v>
      </c>
    </row>
    <row r="9" spans="1:6" ht="13.5" thickBot="1">
      <c r="B9" s="82"/>
      <c r="F9" s="83">
        <f>ROUND(SUM(F7:F8),0)</f>
        <v>125718</v>
      </c>
    </row>
    <row r="10" spans="1:6" ht="30" customHeight="1">
      <c r="A10" s="311" t="s">
        <v>280</v>
      </c>
      <c r="B10" s="311"/>
      <c r="C10" s="311"/>
      <c r="D10" s="311"/>
      <c r="E10" s="311"/>
      <c r="F10" s="311"/>
    </row>
    <row r="11" spans="1:6" ht="25.5" customHeight="1">
      <c r="A11" s="312" t="s">
        <v>281</v>
      </c>
      <c r="B11" s="312"/>
      <c r="C11" s="312"/>
      <c r="D11" s="312"/>
      <c r="E11" s="312"/>
      <c r="F11" s="312"/>
    </row>
    <row r="12" spans="1:6">
      <c r="A12" s="38"/>
    </row>
  </sheetData>
  <mergeCells count="3">
    <mergeCell ref="A7:A8"/>
    <mergeCell ref="A10:F10"/>
    <mergeCell ref="A11:F1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89AF2-C0A0-4509-B879-C2E5E2DFA7F6}">
  <sheetPr>
    <tabColor theme="9" tint="0.79998168889431442"/>
  </sheetPr>
  <dimension ref="A1:I15"/>
  <sheetViews>
    <sheetView zoomScale="80" zoomScaleNormal="80" workbookViewId="0">
      <selection activeCell="T22" sqref="T22"/>
    </sheetView>
  </sheetViews>
  <sheetFormatPr defaultColWidth="9.1796875" defaultRowHeight="13"/>
  <cols>
    <col min="1" max="1" width="28.453125" style="57" customWidth="1"/>
    <col min="2" max="2" width="16.81640625" style="57" customWidth="1"/>
    <col min="3" max="3" width="17.54296875" style="57" customWidth="1"/>
    <col min="4" max="4" width="12.453125" style="57" customWidth="1"/>
    <col min="5" max="5" width="14.7265625" style="57" customWidth="1"/>
    <col min="6" max="6" width="10.453125" style="57" customWidth="1"/>
    <col min="7" max="7" width="19.1796875" style="57" customWidth="1"/>
    <col min="8" max="8" width="16.453125" style="57" customWidth="1"/>
    <col min="9" max="9" width="17.26953125" style="57" customWidth="1"/>
    <col min="10" max="16384" width="9.1796875" style="57"/>
  </cols>
  <sheetData>
    <row r="1" spans="1:9">
      <c r="I1" s="57" t="s">
        <v>282</v>
      </c>
    </row>
    <row r="2" spans="1:9">
      <c r="A2" s="54" t="s">
        <v>283</v>
      </c>
    </row>
    <row r="3" spans="1:9" ht="78">
      <c r="A3" s="68" t="s">
        <v>164</v>
      </c>
      <c r="B3" s="39" t="s">
        <v>166</v>
      </c>
      <c r="C3" s="39" t="s">
        <v>175</v>
      </c>
      <c r="D3" s="107"/>
    </row>
    <row r="4" spans="1:9" ht="39">
      <c r="A4" s="56" t="s">
        <v>176</v>
      </c>
      <c r="B4" s="85">
        <f>I12</f>
        <v>31326</v>
      </c>
      <c r="C4" s="48">
        <f>B4</f>
        <v>31326</v>
      </c>
      <c r="D4" s="110"/>
    </row>
    <row r="6" spans="1:9">
      <c r="B6" s="86" t="s">
        <v>284</v>
      </c>
      <c r="C6" s="86" t="s">
        <v>285</v>
      </c>
      <c r="D6" s="86" t="s">
        <v>286</v>
      </c>
      <c r="E6" s="86" t="s">
        <v>287</v>
      </c>
    </row>
    <row r="7" spans="1:9">
      <c r="A7" s="87" t="s">
        <v>288</v>
      </c>
      <c r="B7" s="88">
        <v>2304</v>
      </c>
      <c r="C7" s="88">
        <v>1388</v>
      </c>
      <c r="D7" s="88">
        <v>925</v>
      </c>
      <c r="E7" s="112">
        <v>0.2359</v>
      </c>
    </row>
    <row r="9" spans="1:9" ht="52">
      <c r="A9" s="73" t="s">
        <v>273</v>
      </c>
      <c r="B9" s="73" t="s">
        <v>289</v>
      </c>
      <c r="C9" s="89" t="s">
        <v>290</v>
      </c>
      <c r="D9" s="89" t="s">
        <v>291</v>
      </c>
      <c r="E9" s="89" t="s">
        <v>292</v>
      </c>
      <c r="F9" s="89" t="s">
        <v>293</v>
      </c>
      <c r="G9" s="89" t="s">
        <v>294</v>
      </c>
      <c r="H9" s="89" t="s">
        <v>295</v>
      </c>
      <c r="I9" s="89" t="s">
        <v>296</v>
      </c>
    </row>
    <row r="10" spans="1:9" ht="26">
      <c r="A10" s="78" t="s">
        <v>276</v>
      </c>
      <c r="B10" s="78" t="s">
        <v>297</v>
      </c>
      <c r="C10" s="79">
        <v>12</v>
      </c>
      <c r="D10" s="90">
        <v>0.5</v>
      </c>
      <c r="E10" s="80">
        <f>C10*D10*B7</f>
        <v>13824</v>
      </c>
      <c r="F10" s="80">
        <f>E10*E7</f>
        <v>3261.0816</v>
      </c>
      <c r="G10" s="80">
        <f>E10+F10</f>
        <v>17085.081600000001</v>
      </c>
      <c r="H10" s="128">
        <v>1868</v>
      </c>
      <c r="I10" s="91">
        <f>G10+H10</f>
        <v>18953.081600000001</v>
      </c>
    </row>
    <row r="11" spans="1:9" ht="26.5" thickBot="1">
      <c r="A11" s="78" t="s">
        <v>276</v>
      </c>
      <c r="B11" s="78" t="s">
        <v>298</v>
      </c>
      <c r="C11" s="79">
        <v>12</v>
      </c>
      <c r="D11" s="90">
        <v>0.5</v>
      </c>
      <c r="E11" s="80">
        <f>C11*D11*C7</f>
        <v>8328</v>
      </c>
      <c r="F11" s="80">
        <f>E11*E7</f>
        <v>1964.5752</v>
      </c>
      <c r="G11" s="80">
        <f>E11+F11</f>
        <v>10292.575199999999</v>
      </c>
      <c r="H11" s="128">
        <v>2080</v>
      </c>
      <c r="I11" s="92">
        <f>G11+H11</f>
        <v>12372.575199999999</v>
      </c>
    </row>
    <row r="12" spans="1:9" ht="13.5" thickBot="1">
      <c r="I12" s="93">
        <f>ROUND(SUM(I10:I11),0)</f>
        <v>31326</v>
      </c>
    </row>
    <row r="13" spans="1:9">
      <c r="A13" s="94" t="s">
        <v>299</v>
      </c>
      <c r="B13" s="94"/>
    </row>
    <row r="14" spans="1:9">
      <c r="A14" s="94" t="s">
        <v>300</v>
      </c>
      <c r="B14" s="94"/>
    </row>
    <row r="15" spans="1:9">
      <c r="A15" s="57" t="s">
        <v>301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DA9C-F282-48A5-847E-E56597C90AC1}">
  <sheetPr>
    <tabColor theme="2" tint="-9.9978637043366805E-2"/>
  </sheetPr>
  <dimension ref="A1:D6"/>
  <sheetViews>
    <sheetView workbookViewId="0">
      <selection activeCell="A6" sqref="A6:B6"/>
    </sheetView>
  </sheetViews>
  <sheetFormatPr defaultColWidth="9.1796875" defaultRowHeight="13"/>
  <cols>
    <col min="1" max="1" width="49.7265625" style="57" customWidth="1"/>
    <col min="2" max="2" width="30.7265625" style="57" customWidth="1"/>
    <col min="3" max="3" width="27.1796875" style="57" customWidth="1"/>
    <col min="4" max="4" width="12.1796875" style="57" customWidth="1"/>
    <col min="5" max="5" width="9.1796875" style="57"/>
    <col min="6" max="7" width="10.54296875" style="57" customWidth="1"/>
    <col min="8" max="8" width="9.1796875" style="57"/>
    <col min="9" max="9" width="11.81640625" style="57" customWidth="1"/>
    <col min="10" max="10" width="13.1796875" style="57" customWidth="1"/>
    <col min="11" max="16384" width="9.1796875" style="57"/>
  </cols>
  <sheetData>
    <row r="1" spans="1:4">
      <c r="B1" s="95" t="s">
        <v>302</v>
      </c>
    </row>
    <row r="2" spans="1:4" ht="30" customHeight="1">
      <c r="A2" s="313" t="s">
        <v>303</v>
      </c>
      <c r="B2" s="313"/>
      <c r="C2" s="96"/>
      <c r="D2" s="96"/>
    </row>
    <row r="3" spans="1:4" ht="28.5" customHeight="1">
      <c r="A3" s="315" t="s">
        <v>2</v>
      </c>
      <c r="B3" s="102" t="s">
        <v>304</v>
      </c>
      <c r="C3" s="96"/>
      <c r="D3" s="96"/>
    </row>
    <row r="4" spans="1:4">
      <c r="A4" s="316"/>
      <c r="B4" s="58" t="s">
        <v>13</v>
      </c>
      <c r="D4" s="97"/>
    </row>
    <row r="5" spans="1:4" ht="39">
      <c r="A5" s="98" t="s">
        <v>303</v>
      </c>
      <c r="B5" s="215">
        <v>156635</v>
      </c>
      <c r="D5" s="24"/>
    </row>
    <row r="6" spans="1:4" ht="115.5" customHeight="1">
      <c r="A6" s="314" t="s">
        <v>364</v>
      </c>
      <c r="B6" s="314"/>
      <c r="C6" s="99"/>
      <c r="D6" s="24"/>
    </row>
  </sheetData>
  <mergeCells count="3">
    <mergeCell ref="A2:B2"/>
    <mergeCell ref="A6:B6"/>
    <mergeCell ref="A3:A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A2713-D113-4E3B-85D2-50CDDB25E61C}">
  <sheetPr>
    <tabColor theme="9" tint="0.79998168889431442"/>
  </sheetPr>
  <dimension ref="A1:E5"/>
  <sheetViews>
    <sheetView zoomScale="78" zoomScaleNormal="78" workbookViewId="0">
      <selection activeCell="J25" sqref="J25"/>
    </sheetView>
  </sheetViews>
  <sheetFormatPr defaultColWidth="9.1796875" defaultRowHeight="14"/>
  <cols>
    <col min="1" max="1" width="33.1796875" style="55" customWidth="1"/>
    <col min="2" max="2" width="11" style="55" customWidth="1"/>
    <col min="3" max="3" width="12.1796875" style="55" customWidth="1"/>
    <col min="4" max="4" width="27.453125" style="55" customWidth="1"/>
    <col min="5" max="5" width="32.1796875" style="55" customWidth="1"/>
    <col min="6" max="16384" width="9.1796875" style="55"/>
  </cols>
  <sheetData>
    <row r="1" spans="1:5">
      <c r="D1" s="317" t="s">
        <v>305</v>
      </c>
      <c r="E1" s="317"/>
    </row>
    <row r="2" spans="1:5">
      <c r="A2" s="318" t="s">
        <v>306</v>
      </c>
      <c r="B2" s="318"/>
      <c r="C2" s="318"/>
      <c r="D2" s="318"/>
      <c r="E2" s="318"/>
    </row>
    <row r="3" spans="1:5" ht="32.25" customHeight="1">
      <c r="A3" s="319" t="s">
        <v>307</v>
      </c>
      <c r="B3" s="320" t="s">
        <v>308</v>
      </c>
      <c r="C3" s="320"/>
      <c r="D3" s="321" t="s">
        <v>175</v>
      </c>
      <c r="E3" s="320" t="s">
        <v>164</v>
      </c>
    </row>
    <row r="4" spans="1:5" ht="56">
      <c r="A4" s="319"/>
      <c r="B4" s="131" t="s">
        <v>309</v>
      </c>
      <c r="C4" s="131" t="s">
        <v>310</v>
      </c>
      <c r="D4" s="322"/>
      <c r="E4" s="320"/>
    </row>
    <row r="5" spans="1:5" ht="42">
      <c r="A5" s="64" t="s">
        <v>311</v>
      </c>
      <c r="B5" s="65">
        <v>142</v>
      </c>
      <c r="C5" s="65">
        <v>91436.55</v>
      </c>
      <c r="D5" s="66">
        <f>B5*C5</f>
        <v>12983990.1</v>
      </c>
      <c r="E5" s="63" t="s">
        <v>23</v>
      </c>
    </row>
  </sheetData>
  <mergeCells count="6">
    <mergeCell ref="D1:E1"/>
    <mergeCell ref="A2:E2"/>
    <mergeCell ref="A3:A4"/>
    <mergeCell ref="B3:C3"/>
    <mergeCell ref="D3:D4"/>
    <mergeCell ref="E3: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F050EF4B31383F429810CB8F0ECF1C99" ma:contentTypeVersion="13" ma:contentTypeDescription="Izveidot jaunu dokumentu." ma:contentTypeScope="" ma:versionID="9c779b88502a3b9bc2104b6a530d6824">
  <xsd:schema xmlns:xsd="http://www.w3.org/2001/XMLSchema" xmlns:xs="http://www.w3.org/2001/XMLSchema" xmlns:p="http://schemas.microsoft.com/office/2006/metadata/properties" xmlns:ns2="ccaff4a1-7843-4ab4-b251-1482b4a17121" xmlns:ns3="94598c1b-0a6d-4ea9-83ac-312960f9ee6d" targetNamespace="http://schemas.microsoft.com/office/2006/metadata/properties" ma:root="true" ma:fieldsID="a107bba120d05cc85808e9df3e0e0381" ns2:_="" ns3:_="">
    <xsd:import namespace="ccaff4a1-7843-4ab4-b251-1482b4a17121"/>
    <xsd:import namespace="94598c1b-0a6d-4ea9-83ac-312960f9ee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aff4a1-7843-4ab4-b251-1482b4a171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70cde18c-294e-4b99-9172-39c91b03186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598c1b-0a6d-4ea9-83ac-312960f9ee6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71c446-deca-46dc-967e-ecc17cd1c425}" ma:internalName="TaxCatchAll" ma:showField="CatchAllData" ma:web="94598c1b-0a6d-4ea9-83ac-312960f9ee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4598c1b-0a6d-4ea9-83ac-312960f9ee6d" xsi:nil="true"/>
    <lcf76f155ced4ddcb4097134ff3c332f xmlns="ccaff4a1-7843-4ab4-b251-1482b4a171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CB80C7-6C7A-456F-BB8F-771232480A58}">
  <ds:schemaRefs>
    <ds:schemaRef ds:uri="http://schemas.microsoft.com/sharepoint/v3/contenttype/forms"/>
  </ds:schemaRefs>
</ds:datastoreItem>
</file>

<file path=customXml/itemProps2.xml><?xml version="1.0" encoding="utf-8"?>
<ds:datastoreItem xmlns:ds="http://schemas.openxmlformats.org/officeDocument/2006/customXml" ds:itemID="{C5A3BD66-73DA-4466-A54F-0BADC0D4A1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aff4a1-7843-4ab4-b251-1482b4a17121"/>
    <ds:schemaRef ds:uri="94598c1b-0a6d-4ea9-83ac-312960f9e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6D85C5-C078-489B-9B4B-A7A4568D617F}">
  <ds:schemaRefs>
    <ds:schemaRef ds:uri="http://schemas.microsoft.com/office/2006/metadata/properties"/>
    <ds:schemaRef ds:uri="http://schemas.microsoft.com/office/infopath/2007/PartnerControls"/>
    <ds:schemaRef ds:uri="94598c1b-0a6d-4ea9-83ac-312960f9ee6d"/>
    <ds:schemaRef ds:uri="ccaff4a1-7843-4ab4-b251-1482b4a17121"/>
  </ds:schemaRefs>
</ds:datastoreItem>
</file>

<file path=docMetadata/LabelInfo.xml><?xml version="1.0" encoding="utf-8"?>
<clbl:labelList xmlns:clbl="http://schemas.microsoft.com/office/2020/mipLabelMetadata">
  <clbl:label id="{171abc8c-0b18-4336-97d7-51d65f5c7f99}" enabled="1" method="Standard" siteId="{dbc9012d-628b-43d4-b190-8a730f7e1e9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KOPSAVILKUMS</vt:lpstr>
      <vt:lpstr>1.1.2.</vt:lpstr>
      <vt:lpstr>1.2.2.</vt:lpstr>
      <vt:lpstr>1.3.</vt:lpstr>
      <vt:lpstr>1.4.</vt:lpstr>
      <vt:lpstr>2.1.2.</vt:lpstr>
      <vt:lpstr>2.1.3.</vt:lpstr>
      <vt:lpstr>2.4.2.</vt:lpstr>
      <vt:lpstr>2.5.3.</vt:lpstr>
      <vt:lpstr>2.6.</vt:lpstr>
      <vt:lpstr>2.7.2.</vt:lpstr>
      <vt:lpstr>4.1.1.</vt:lpstr>
      <vt:lpstr>4.4.2.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Diāna Ose</dc:creator>
  <cp:keywords/>
  <dc:description/>
  <cp:lastModifiedBy>Zane Reinholde</cp:lastModifiedBy>
  <cp:revision/>
  <dcterms:created xsi:type="dcterms:W3CDTF">2022-04-20T05:34:06Z</dcterms:created>
  <dcterms:modified xsi:type="dcterms:W3CDTF">2026-07-24T05:47:38Z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0x010100F050EF4B31383F429810CB8F0ECF1C99</vt:lpwstr>
  </property>
  <property fmtid="{D5CDD505-2E9C-101B-9397-08002B2CF9AE}" pid="3" name="MediaServiceImageTags">
    <vt:lpwstr/>
  </property>
</Properties>
</file>