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450"/>
  </bookViews>
  <sheets>
    <sheet name="2.pielikums " sheetId="1" r:id="rId1"/>
  </sheets>
  <definedNames>
    <definedName name="_xlnm.Print_Titles" localSheetId="0">'2.pielikums '!$8:$8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  <c r="E70" i="1"/>
  <c r="D70" i="1"/>
  <c r="C70" i="1"/>
  <c r="E69" i="1"/>
  <c r="E68" i="1"/>
  <c r="E67" i="1"/>
  <c r="D67" i="1"/>
  <c r="C67" i="1"/>
  <c r="E66" i="1"/>
  <c r="E65" i="1"/>
  <c r="E64" i="1"/>
  <c r="E63" i="1"/>
  <c r="E62" i="1"/>
  <c r="E61" i="1"/>
  <c r="E60" i="1"/>
  <c r="E59" i="1"/>
  <c r="E58" i="1"/>
  <c r="E57" i="1"/>
  <c r="E56" i="1"/>
  <c r="D56" i="1"/>
  <c r="C56" i="1"/>
  <c r="E55" i="1"/>
  <c r="E54" i="1"/>
  <c r="E53" i="1"/>
  <c r="E52" i="1"/>
  <c r="E51" i="1"/>
  <c r="E50" i="1"/>
  <c r="E49" i="1"/>
  <c r="E48" i="1"/>
  <c r="E47" i="1"/>
  <c r="E46" i="1"/>
  <c r="D46" i="1"/>
  <c r="C46" i="1"/>
  <c r="E45" i="1"/>
  <c r="D45" i="1"/>
  <c r="C45" i="1"/>
  <c r="E44" i="1"/>
  <c r="E43" i="1"/>
  <c r="E42" i="1"/>
  <c r="E41" i="1"/>
  <c r="D41" i="1"/>
  <c r="C41" i="1"/>
  <c r="E40" i="1"/>
  <c r="E39" i="1"/>
  <c r="E38" i="1"/>
  <c r="E37" i="1"/>
  <c r="D37" i="1"/>
  <c r="C37" i="1"/>
  <c r="E36" i="1"/>
  <c r="E35" i="1"/>
  <c r="D35" i="1"/>
  <c r="E34" i="1"/>
  <c r="D34" i="1"/>
  <c r="E33" i="1"/>
  <c r="E32" i="1"/>
  <c r="D32" i="1"/>
  <c r="C32" i="1"/>
  <c r="E31" i="1"/>
  <c r="E30" i="1"/>
  <c r="E29" i="1"/>
  <c r="E28" i="1"/>
  <c r="E27" i="1"/>
  <c r="E26" i="1"/>
  <c r="E25" i="1"/>
  <c r="D25" i="1"/>
  <c r="C25" i="1"/>
  <c r="E24" i="1"/>
  <c r="E23" i="1"/>
  <c r="E22" i="1"/>
  <c r="E21" i="1"/>
  <c r="E20" i="1"/>
  <c r="E19" i="1"/>
  <c r="E18" i="1"/>
  <c r="E17" i="1"/>
  <c r="E16" i="1"/>
  <c r="D16" i="1"/>
  <c r="C16" i="1"/>
  <c r="E15" i="1"/>
  <c r="E14" i="1"/>
  <c r="E13" i="1"/>
  <c r="E12" i="1"/>
  <c r="E11" i="1"/>
  <c r="E10" i="1"/>
  <c r="D10" i="1"/>
  <c r="C10" i="1"/>
  <c r="E9" i="1"/>
  <c r="D9" i="1"/>
</calcChain>
</file>

<file path=xl/sharedStrings.xml><?xml version="1.0" encoding="utf-8"?>
<sst xmlns="http://schemas.openxmlformats.org/spreadsheetml/2006/main" count="84" uniqueCount="82">
  <si>
    <t>Nosaukums</t>
  </si>
  <si>
    <t>Pamatbudžeta ieņēmumi</t>
  </si>
  <si>
    <t>Klasifikācijas kods</t>
  </si>
  <si>
    <t>2026.gada     budžets, EUR</t>
  </si>
  <si>
    <t>1. Nodokļu ieņēmumi</t>
  </si>
  <si>
    <t>1.1.0.0.</t>
  </si>
  <si>
    <t>Ieņēmumi no iedzīvotāju ienākuma nodokļa</t>
  </si>
  <si>
    <t>4.1.0.0.</t>
  </si>
  <si>
    <t>Nekustamā īpašuma nodoklis</t>
  </si>
  <si>
    <t>5.4.1.0.</t>
  </si>
  <si>
    <t>Azartspēļu nodoklis</t>
  </si>
  <si>
    <t>5.5.3.0.</t>
  </si>
  <si>
    <t>Dabas resursu nodoklis</t>
  </si>
  <si>
    <t>2. Nenodokļu ieņēmumi</t>
  </si>
  <si>
    <t>8.3.0.0.</t>
  </si>
  <si>
    <t>Ieņēmumi no dividendēm (ieņēmumi no valsts (pašvaldību) kapitāla izmantošanas)</t>
  </si>
  <si>
    <t>9.4.0.0.</t>
  </si>
  <si>
    <t>Valsts nodevas, kuras ieskaita pašvaldību budžetā</t>
  </si>
  <si>
    <t>9.5.0.0.</t>
  </si>
  <si>
    <t>Pašvaldību nodevas</t>
  </si>
  <si>
    <t>10.1.4.0.</t>
  </si>
  <si>
    <t>Naudas sodi, ko uzliek pašvaldības</t>
  </si>
  <si>
    <t>10.1.5.0.</t>
  </si>
  <si>
    <t>Naudas sodi, ko uzliek par pārkāpumiem ceļu satiksmē</t>
  </si>
  <si>
    <t>12.0.0.0.</t>
  </si>
  <si>
    <t>Pārējie nenodokļu ieņēmumi</t>
  </si>
  <si>
    <t>13.0.0.0.</t>
  </si>
  <si>
    <t>Ieņēmumi no valsts (pašvaldību) īpašuma iznomāšanas, pārdošanas</t>
  </si>
  <si>
    <t>3. Transferti</t>
  </si>
  <si>
    <t>17.2.0.0.</t>
  </si>
  <si>
    <t>Pašvaldību saņemtie transferti no valsts budžeta daļēji finansētām atvasinātām publiskām personām un no budžeta nefinansētām iestādēm</t>
  </si>
  <si>
    <t>18.6.2.0.</t>
  </si>
  <si>
    <t>18.6.3.0.</t>
  </si>
  <si>
    <t>18.6.4.0.</t>
  </si>
  <si>
    <t>Pašvaldību saņemtie valsts budžeta transferti</t>
  </si>
  <si>
    <t>Pašvaldību no valsts budžeta iestādēm saņemtie transferti Eiropas Savienības politisku instrumentu un pārējās ārvalstu finanšu palīdzības līdzfinansētajiem projektiem (pasākumiem)</t>
  </si>
  <si>
    <t>Pašvaldību budžetā saņemtā dotācija no pašvaldību finanšu izlīdzināšanas fonda</t>
  </si>
  <si>
    <t>19.2.0.0.</t>
  </si>
  <si>
    <t>Pašvaldību saņemtie transferti no citām pašvaldībām</t>
  </si>
  <si>
    <t>4. Maksas pakalpojumi un citi pašu ieņēmumi</t>
  </si>
  <si>
    <t>21.1.0.0.</t>
  </si>
  <si>
    <t>Iestādes ieņēmumi no ārvalstu finanšu palīdzības</t>
  </si>
  <si>
    <t>21.3.0.0.</t>
  </si>
  <si>
    <t xml:space="preserve">Ieņēmumi no iestāžu sniegtajiem maksas pakalpojumiem </t>
  </si>
  <si>
    <t>21.4.0.0.</t>
  </si>
  <si>
    <t>Pārējie iepriekš neklasificētie iestāžu pašu ieņēmumi</t>
  </si>
  <si>
    <t>II. FINANSĒŠANA</t>
  </si>
  <si>
    <t>I. IEŅĒMUMI KOPĀ (1+2+3+4)</t>
  </si>
  <si>
    <t>F21010000</t>
  </si>
  <si>
    <t>Naudas līdzekļi uz perioda sākumu</t>
  </si>
  <si>
    <t>F40020000</t>
  </si>
  <si>
    <t>Saņemtie aizņēmumi (Valsts kase)</t>
  </si>
  <si>
    <t>PAVISAM PAMATBUDŽETA RESURSI (I+II)</t>
  </si>
  <si>
    <t>Izdevumi atbilstoši funkcionālajām kategorijām</t>
  </si>
  <si>
    <t>Vispārējie valdības dienesti</t>
  </si>
  <si>
    <t>Sabiedriskā kārtība un drošība</t>
  </si>
  <si>
    <t>Ekonomiskā darbība</t>
  </si>
  <si>
    <t>Vides aizsardzība</t>
  </si>
  <si>
    <t>Pašvaldības teritoriju un mājokļu apsaimniekošana</t>
  </si>
  <si>
    <t>Atpūta, sports, kultūra un reliģija</t>
  </si>
  <si>
    <t>Izglītība</t>
  </si>
  <si>
    <t>Sociālā aizsardzība</t>
  </si>
  <si>
    <t>Izdevumi atbilstoši ekonomiskajām kategorijām</t>
  </si>
  <si>
    <t>Atlīdzība</t>
  </si>
  <si>
    <t>Preces un pakalpojumi</t>
  </si>
  <si>
    <t>Subsīdijas un dotācijas</t>
  </si>
  <si>
    <t>Procentu izdevumi</t>
  </si>
  <si>
    <t>Pamatkapitāla veidošana</t>
  </si>
  <si>
    <t>Sociālie pabalsti</t>
  </si>
  <si>
    <t>Transferti, uzturēšanās izdevumu transferti, starptautiskā sadarbība</t>
  </si>
  <si>
    <t>Kapitālo izdevumu transferti</t>
  </si>
  <si>
    <t>I. IZDEVUMI KOPĀ</t>
  </si>
  <si>
    <t>F40020020</t>
  </si>
  <si>
    <t>Saņemto aizņēmumu pamatsummas atmaksa saskaņā ar aizdevumu līgumiem</t>
  </si>
  <si>
    <t>PAVISAM PAMATBUDŽETA IZDEVUMI (I+II)</t>
  </si>
  <si>
    <t>Domes rezerves fonds</t>
  </si>
  <si>
    <t>Pamatbudžeta izdevumi</t>
  </si>
  <si>
    <t>2026.gada budžeta grozījumi</t>
  </si>
  <si>
    <r>
      <t xml:space="preserve">Rēzeknes valstspilsētas pašvaldības domes priekšsēdētāja vietniece </t>
    </r>
    <r>
      <rPr>
        <i/>
        <sz val="11"/>
        <color theme="1"/>
        <rFont val="Times New Roman"/>
        <family val="1"/>
        <charset val="186"/>
      </rPr>
      <t>K. Bartkeviča</t>
    </r>
  </si>
  <si>
    <t>2. pielikums</t>
  </si>
  <si>
    <t>Rēzeknes valstspilsētas pašvaldības 31.08.2026. saistošajiem noteikumiem Nr. 12</t>
  </si>
  <si>
    <t>Rēzeknes valstspilsētas pamatbudžets 2026. gadam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</si>
</sst>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0.000"/>
    <numFmt numFmtId="166" formatCode="_-* #,##0_-;\-* #,##0_-;_-* &quot;-&quot;??_-;_-@_-"/>
  </numFmts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i/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845881527146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2" borderId="0" xfId="0" applyFont="1" applyFill="1"/>
    <xf numFmtId="0" fontId="6" fillId="2" borderId="0" xfId="0" applyFont="1" applyFill="1" applyAlignment="1">
      <alignment horizontal="center"/>
    </xf>
    <xf numFmtId="3" fontId="6" fillId="2" borderId="0" xfId="0" applyNumberFormat="1" applyFont="1" applyFill="1"/>
    <xf numFmtId="0" fontId="5" fillId="0" borderId="0" xfId="0" applyFont="1"/>
    <xf numFmtId="0" fontId="6" fillId="0" borderId="0" xfId="0" applyFont="1" applyAlignment="1">
      <alignment horizontal="center"/>
    </xf>
    <xf numFmtId="3" fontId="6" fillId="0" borderId="0" xfId="0" applyNumberFormat="1" applyFont="1"/>
    <xf numFmtId="3" fontId="5" fillId="0" borderId="0" xfId="0" applyNumberFormat="1" applyFont="1"/>
    <xf numFmtId="0" fontId="5" fillId="0" borderId="0" xfId="0" applyFont="1" applyAlignment="1">
      <alignment wrapText="1"/>
    </xf>
    <xf numFmtId="0" fontId="6" fillId="0" borderId="0" xfId="0" applyFont="1"/>
    <xf numFmtId="3" fontId="5" fillId="3" borderId="0" xfId="0" applyNumberFormat="1" applyFont="1" applyFill="1"/>
    <xf numFmtId="0" fontId="6" fillId="2" borderId="0" xfId="0" applyFont="1" applyFill="1"/>
    <xf numFmtId="166" fontId="6" fillId="2" borderId="0" xfId="1" applyNumberFormat="1" applyFont="1" applyFill="1"/>
    <xf numFmtId="165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5" fillId="3" borderId="0" xfId="0" applyFont="1" applyFill="1"/>
    <xf numFmtId="0" fontId="5" fillId="0" borderId="0" xfId="0" applyFont="1" applyAlignment="1">
      <alignment vertical="top"/>
    </xf>
    <xf numFmtId="0" fontId="5" fillId="0" borderId="2" xfId="0" applyFont="1" applyBorder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"/>
  <sheetViews>
    <sheetView tabSelected="1" workbookViewId="0">
      <selection activeCell="G1" sqref="G1"/>
    </sheetView>
  </sheetViews>
  <sheetFormatPr defaultRowHeight="15" x14ac:dyDescent="0.25"/>
  <cols>
    <col min="1" max="1" width="7.85546875" style="1" customWidth="1"/>
    <col min="2" max="2" width="48.28515625" style="1" customWidth="1"/>
    <col min="3" max="3" width="11.28515625" style="1" customWidth="1"/>
    <col min="4" max="4" width="11.7109375" style="1" customWidth="1"/>
    <col min="5" max="5" width="12.85546875" style="1" customWidth="1"/>
    <col min="6" max="6" width="11" style="1" customWidth="1"/>
    <col min="7" max="7" width="11.7109375" style="1" customWidth="1"/>
    <col min="8" max="8" width="9.140625" style="1"/>
    <col min="9" max="10" width="11.7109375" style="1" customWidth="1"/>
    <col min="11" max="11" width="10.85546875" style="1" customWidth="1"/>
    <col min="12" max="14" width="9.140625" style="1"/>
  </cols>
  <sheetData>
    <row r="1" spans="1:5" ht="14.45" x14ac:dyDescent="0.3">
      <c r="B1" s="29" t="s">
        <v>79</v>
      </c>
      <c r="C1" s="29"/>
      <c r="D1" s="29"/>
      <c r="E1" s="29"/>
    </row>
    <row r="2" spans="1:5" ht="13.15" customHeight="1" x14ac:dyDescent="0.25">
      <c r="A2" s="28" t="s">
        <v>80</v>
      </c>
      <c r="B2" s="28"/>
      <c r="C2" s="28"/>
      <c r="D2" s="28"/>
      <c r="E2" s="28"/>
    </row>
    <row r="4" spans="1:5" ht="18.75" x14ac:dyDescent="0.3">
      <c r="A4" s="30" t="s">
        <v>81</v>
      </c>
      <c r="B4" s="30"/>
      <c r="C4" s="30"/>
      <c r="D4" s="30"/>
      <c r="E4" s="30"/>
    </row>
    <row r="6" spans="1:5" x14ac:dyDescent="0.25">
      <c r="B6" s="2" t="s">
        <v>1</v>
      </c>
    </row>
    <row r="8" spans="1:5" ht="45" customHeight="1" x14ac:dyDescent="0.25">
      <c r="A8" s="6" t="s">
        <v>2</v>
      </c>
      <c r="B8" s="7" t="s">
        <v>0</v>
      </c>
      <c r="C8" s="6" t="s">
        <v>3</v>
      </c>
      <c r="D8" s="24" t="s">
        <v>77</v>
      </c>
      <c r="E8" s="6" t="s">
        <v>3</v>
      </c>
    </row>
    <row r="9" spans="1:5" ht="24" customHeight="1" x14ac:dyDescent="0.25">
      <c r="A9" s="8"/>
      <c r="B9" s="9" t="s">
        <v>47</v>
      </c>
      <c r="C9" s="10">
        <f>C10+C16+C25+C32</f>
        <v>56972505</v>
      </c>
      <c r="D9" s="10">
        <f>D10+D16+D25+D32</f>
        <v>1378276</v>
      </c>
      <c r="E9" s="10">
        <f>C9+D9</f>
        <v>58350781</v>
      </c>
    </row>
    <row r="10" spans="1:5" x14ac:dyDescent="0.25">
      <c r="A10" s="11"/>
      <c r="B10" s="12" t="s">
        <v>4</v>
      </c>
      <c r="C10" s="13">
        <f>C11+C12+C13+C14</f>
        <v>22762232</v>
      </c>
      <c r="D10" s="13">
        <f>D11+D12+D13+D14</f>
        <v>96540</v>
      </c>
      <c r="E10" s="14">
        <f t="shared" ref="E10:E70" si="0">C10+D10</f>
        <v>22858772</v>
      </c>
    </row>
    <row r="11" spans="1:5" x14ac:dyDescent="0.25">
      <c r="A11" s="11" t="s">
        <v>5</v>
      </c>
      <c r="B11" s="11" t="s">
        <v>6</v>
      </c>
      <c r="C11" s="14">
        <v>21513219</v>
      </c>
      <c r="D11" s="11"/>
      <c r="E11" s="14">
        <f t="shared" si="0"/>
        <v>21513219</v>
      </c>
    </row>
    <row r="12" spans="1:5" x14ac:dyDescent="0.25">
      <c r="A12" s="11" t="s">
        <v>7</v>
      </c>
      <c r="B12" s="11" t="s">
        <v>8</v>
      </c>
      <c r="C12" s="14">
        <v>1180614</v>
      </c>
      <c r="D12" s="11"/>
      <c r="E12" s="14">
        <f t="shared" si="0"/>
        <v>1180614</v>
      </c>
    </row>
    <row r="13" spans="1:5" x14ac:dyDescent="0.25">
      <c r="A13" s="11" t="s">
        <v>9</v>
      </c>
      <c r="B13" s="11" t="s">
        <v>10</v>
      </c>
      <c r="C13" s="14">
        <v>43110</v>
      </c>
      <c r="D13" s="11"/>
      <c r="E13" s="14">
        <f t="shared" si="0"/>
        <v>43110</v>
      </c>
    </row>
    <row r="14" spans="1:5" ht="14.45" x14ac:dyDescent="0.3">
      <c r="A14" s="11" t="s">
        <v>11</v>
      </c>
      <c r="B14" s="11" t="s">
        <v>12</v>
      </c>
      <c r="C14" s="14">
        <v>25289</v>
      </c>
      <c r="D14" s="11">
        <v>96540</v>
      </c>
      <c r="E14" s="14">
        <f t="shared" si="0"/>
        <v>121829</v>
      </c>
    </row>
    <row r="15" spans="1:5" ht="14.45" x14ac:dyDescent="0.3">
      <c r="A15" s="11"/>
      <c r="B15" s="11"/>
      <c r="C15" s="14"/>
      <c r="D15" s="11"/>
      <c r="E15" s="14">
        <f t="shared" si="0"/>
        <v>0</v>
      </c>
    </row>
    <row r="16" spans="1:5" x14ac:dyDescent="0.25">
      <c r="A16" s="11"/>
      <c r="B16" s="12" t="s">
        <v>13</v>
      </c>
      <c r="C16" s="13">
        <f>C17+C18+C19+C20+C21+C22+C23</f>
        <v>714517</v>
      </c>
      <c r="D16" s="13">
        <f>D17+D18+D19+D20+D21+D22+D23</f>
        <v>341675</v>
      </c>
      <c r="E16" s="13">
        <f t="shared" si="0"/>
        <v>1056192</v>
      </c>
    </row>
    <row r="17" spans="1:10" ht="26.25" x14ac:dyDescent="0.25">
      <c r="A17" s="23" t="s">
        <v>14</v>
      </c>
      <c r="B17" s="15" t="s">
        <v>15</v>
      </c>
      <c r="C17" s="11">
        <v>283668</v>
      </c>
      <c r="D17" s="11">
        <v>46324</v>
      </c>
      <c r="E17" s="14">
        <f t="shared" si="0"/>
        <v>329992</v>
      </c>
    </row>
    <row r="18" spans="1:10" x14ac:dyDescent="0.25">
      <c r="A18" s="11" t="s">
        <v>16</v>
      </c>
      <c r="B18" s="11" t="s">
        <v>17</v>
      </c>
      <c r="C18" s="14">
        <v>8000</v>
      </c>
      <c r="D18" s="11"/>
      <c r="E18" s="14">
        <f t="shared" si="0"/>
        <v>8000</v>
      </c>
    </row>
    <row r="19" spans="1:10" x14ac:dyDescent="0.25">
      <c r="A19" s="11" t="s">
        <v>18</v>
      </c>
      <c r="B19" s="11" t="s">
        <v>19</v>
      </c>
      <c r="C19" s="14">
        <v>18000</v>
      </c>
      <c r="D19" s="11"/>
      <c r="E19" s="14">
        <f t="shared" si="0"/>
        <v>18000</v>
      </c>
    </row>
    <row r="20" spans="1:10" x14ac:dyDescent="0.25">
      <c r="A20" s="11" t="s">
        <v>20</v>
      </c>
      <c r="B20" s="11" t="s">
        <v>21</v>
      </c>
      <c r="C20" s="14">
        <v>4000</v>
      </c>
      <c r="D20" s="11"/>
      <c r="E20" s="14">
        <f t="shared" si="0"/>
        <v>4000</v>
      </c>
    </row>
    <row r="21" spans="1:10" x14ac:dyDescent="0.25">
      <c r="A21" s="11" t="s">
        <v>22</v>
      </c>
      <c r="B21" s="11" t="s">
        <v>23</v>
      </c>
      <c r="C21" s="14">
        <v>33363</v>
      </c>
      <c r="D21" s="11"/>
      <c r="E21" s="14">
        <f t="shared" si="0"/>
        <v>33363</v>
      </c>
    </row>
    <row r="22" spans="1:10" x14ac:dyDescent="0.25">
      <c r="A22" s="11" t="s">
        <v>24</v>
      </c>
      <c r="B22" s="11" t="s">
        <v>25</v>
      </c>
      <c r="C22" s="14">
        <v>27249</v>
      </c>
      <c r="D22" s="11">
        <v>145347</v>
      </c>
      <c r="E22" s="14">
        <f t="shared" si="0"/>
        <v>172596</v>
      </c>
    </row>
    <row r="23" spans="1:10" ht="29.25" customHeight="1" x14ac:dyDescent="0.25">
      <c r="A23" s="23" t="s">
        <v>26</v>
      </c>
      <c r="B23" s="15" t="s">
        <v>27</v>
      </c>
      <c r="C23" s="14">
        <v>340237</v>
      </c>
      <c r="D23" s="11">
        <v>150004</v>
      </c>
      <c r="E23" s="14">
        <f t="shared" si="0"/>
        <v>490241</v>
      </c>
    </row>
    <row r="24" spans="1:10" ht="14.45" x14ac:dyDescent="0.3">
      <c r="A24" s="11"/>
      <c r="B24" s="11"/>
      <c r="C24" s="14"/>
      <c r="D24" s="4"/>
      <c r="E24" s="14">
        <f t="shared" si="0"/>
        <v>0</v>
      </c>
    </row>
    <row r="25" spans="1:10" ht="14.45" x14ac:dyDescent="0.3">
      <c r="A25" s="11"/>
      <c r="B25" s="12" t="s">
        <v>28</v>
      </c>
      <c r="C25" s="13">
        <f>C26+C27+C28+C29+C30</f>
        <v>30607866</v>
      </c>
      <c r="D25" s="13">
        <f>D26+D27+D28+D29+D30</f>
        <v>856944</v>
      </c>
      <c r="E25" s="13">
        <f t="shared" si="0"/>
        <v>31464810</v>
      </c>
      <c r="F25" s="3"/>
      <c r="G25" s="3"/>
      <c r="H25" s="3"/>
      <c r="I25" s="3"/>
      <c r="J25" s="3"/>
    </row>
    <row r="26" spans="1:10" ht="40.5" customHeight="1" x14ac:dyDescent="0.25">
      <c r="A26" s="23" t="s">
        <v>29</v>
      </c>
      <c r="B26" s="15" t="s">
        <v>30</v>
      </c>
      <c r="C26" s="11">
        <v>0</v>
      </c>
      <c r="D26" s="11">
        <v>9261</v>
      </c>
      <c r="E26" s="14">
        <f t="shared" si="0"/>
        <v>9261</v>
      </c>
    </row>
    <row r="27" spans="1:10" x14ac:dyDescent="0.25">
      <c r="A27" s="11" t="s">
        <v>31</v>
      </c>
      <c r="B27" s="11" t="s">
        <v>34</v>
      </c>
      <c r="C27" s="14">
        <v>17828684</v>
      </c>
      <c r="D27" s="11">
        <v>306187</v>
      </c>
      <c r="E27" s="14">
        <f t="shared" si="0"/>
        <v>18134871</v>
      </c>
    </row>
    <row r="28" spans="1:10" ht="39" x14ac:dyDescent="0.25">
      <c r="A28" s="11" t="s">
        <v>32</v>
      </c>
      <c r="B28" s="15" t="s">
        <v>35</v>
      </c>
      <c r="C28" s="14">
        <v>2034835</v>
      </c>
      <c r="D28" s="25">
        <v>541596</v>
      </c>
      <c r="E28" s="14">
        <f t="shared" si="0"/>
        <v>2576431</v>
      </c>
    </row>
    <row r="29" spans="1:10" ht="26.25" x14ac:dyDescent="0.25">
      <c r="A29" s="11" t="s">
        <v>33</v>
      </c>
      <c r="B29" s="15" t="s">
        <v>36</v>
      </c>
      <c r="C29" s="14">
        <v>8690641</v>
      </c>
      <c r="D29" s="4"/>
      <c r="E29" s="14">
        <f t="shared" si="0"/>
        <v>8690641</v>
      </c>
    </row>
    <row r="30" spans="1:10" x14ac:dyDescent="0.25">
      <c r="A30" s="11" t="s">
        <v>37</v>
      </c>
      <c r="B30" s="11" t="s">
        <v>38</v>
      </c>
      <c r="C30" s="14">
        <v>2053706</v>
      </c>
      <c r="D30" s="11">
        <v>-100</v>
      </c>
      <c r="E30" s="14">
        <f t="shared" si="0"/>
        <v>2053606</v>
      </c>
    </row>
    <row r="31" spans="1:10" ht="14.45" x14ac:dyDescent="0.3">
      <c r="A31" s="11"/>
      <c r="B31" s="11"/>
      <c r="C31" s="14"/>
      <c r="D31" s="4"/>
      <c r="E31" s="14">
        <f t="shared" si="0"/>
        <v>0</v>
      </c>
    </row>
    <row r="32" spans="1:10" x14ac:dyDescent="0.25">
      <c r="A32" s="11"/>
      <c r="B32" s="12" t="s">
        <v>39</v>
      </c>
      <c r="C32" s="16">
        <f>C33+C34+C35</f>
        <v>2887890</v>
      </c>
      <c r="D32" s="16">
        <f>D33+D34+D35</f>
        <v>83117</v>
      </c>
      <c r="E32" s="13">
        <f t="shared" si="0"/>
        <v>2971007</v>
      </c>
      <c r="F32" s="5"/>
      <c r="G32" s="5"/>
      <c r="H32" s="5"/>
      <c r="I32" s="5"/>
      <c r="J32" s="5"/>
    </row>
    <row r="33" spans="1:5" x14ac:dyDescent="0.25">
      <c r="A33" s="11" t="s">
        <v>40</v>
      </c>
      <c r="B33" s="11" t="s">
        <v>41</v>
      </c>
      <c r="C33" s="17">
        <v>28875</v>
      </c>
      <c r="D33" s="11">
        <v>7724</v>
      </c>
      <c r="E33" s="14">
        <f t="shared" si="0"/>
        <v>36599</v>
      </c>
    </row>
    <row r="34" spans="1:5" x14ac:dyDescent="0.25">
      <c r="A34" s="11" t="s">
        <v>42</v>
      </c>
      <c r="B34" s="11" t="s">
        <v>43</v>
      </c>
      <c r="C34" s="17">
        <v>2701060</v>
      </c>
      <c r="D34" s="11">
        <f>14152+1600+1206+16140+500</f>
        <v>33598</v>
      </c>
      <c r="E34" s="14">
        <f t="shared" si="0"/>
        <v>2734658</v>
      </c>
    </row>
    <row r="35" spans="1:5" x14ac:dyDescent="0.25">
      <c r="A35" s="11" t="s">
        <v>44</v>
      </c>
      <c r="B35" s="11" t="s">
        <v>45</v>
      </c>
      <c r="C35" s="17">
        <v>157955</v>
      </c>
      <c r="D35" s="11">
        <f>7680+9450+24665</f>
        <v>41795</v>
      </c>
      <c r="E35" s="14">
        <f t="shared" si="0"/>
        <v>199750</v>
      </c>
    </row>
    <row r="36" spans="1:5" ht="14.45" x14ac:dyDescent="0.3">
      <c r="A36" s="11"/>
      <c r="B36" s="11"/>
      <c r="C36" s="11"/>
      <c r="D36" s="4"/>
      <c r="E36" s="14">
        <f t="shared" si="0"/>
        <v>0</v>
      </c>
    </row>
    <row r="37" spans="1:5" x14ac:dyDescent="0.25">
      <c r="A37" s="8"/>
      <c r="B37" s="9" t="s">
        <v>46</v>
      </c>
      <c r="C37" s="10">
        <f>C38+C39</f>
        <v>8203385</v>
      </c>
      <c r="D37" s="10">
        <f>D38+D39</f>
        <v>0</v>
      </c>
      <c r="E37" s="10">
        <f t="shared" si="0"/>
        <v>8203385</v>
      </c>
    </row>
    <row r="38" spans="1:5" x14ac:dyDescent="0.25">
      <c r="A38" s="11" t="s">
        <v>48</v>
      </c>
      <c r="B38" s="11" t="s">
        <v>49</v>
      </c>
      <c r="C38" s="14">
        <v>4936378</v>
      </c>
      <c r="D38" s="4"/>
      <c r="E38" s="14">
        <f t="shared" si="0"/>
        <v>4936378</v>
      </c>
    </row>
    <row r="39" spans="1:5" x14ac:dyDescent="0.25">
      <c r="A39" s="11" t="s">
        <v>50</v>
      </c>
      <c r="B39" s="11" t="s">
        <v>51</v>
      </c>
      <c r="C39" s="14">
        <v>3267007</v>
      </c>
      <c r="D39" s="11"/>
      <c r="E39" s="14">
        <f t="shared" si="0"/>
        <v>3267007</v>
      </c>
    </row>
    <row r="40" spans="1:5" ht="14.45" x14ac:dyDescent="0.3">
      <c r="A40" s="11"/>
      <c r="B40" s="11"/>
      <c r="C40" s="11"/>
      <c r="D40" s="11"/>
      <c r="E40" s="14">
        <f t="shared" si="0"/>
        <v>0</v>
      </c>
    </row>
    <row r="41" spans="1:5" x14ac:dyDescent="0.25">
      <c r="A41" s="8"/>
      <c r="B41" s="18" t="s">
        <v>52</v>
      </c>
      <c r="C41" s="10">
        <f>C9+C37</f>
        <v>65175890</v>
      </c>
      <c r="D41" s="10">
        <f>D9+D37</f>
        <v>1378276</v>
      </c>
      <c r="E41" s="10">
        <f t="shared" si="0"/>
        <v>66554166</v>
      </c>
    </row>
    <row r="42" spans="1:5" ht="14.45" x14ac:dyDescent="0.3">
      <c r="A42" s="11"/>
      <c r="B42" s="11"/>
      <c r="C42" s="11"/>
      <c r="D42" s="11"/>
      <c r="E42" s="14">
        <f t="shared" si="0"/>
        <v>0</v>
      </c>
    </row>
    <row r="43" spans="1:5" x14ac:dyDescent="0.25">
      <c r="A43" s="11"/>
      <c r="B43" s="12" t="s">
        <v>76</v>
      </c>
      <c r="C43" s="11"/>
      <c r="D43" s="11"/>
      <c r="E43" s="14">
        <f t="shared" si="0"/>
        <v>0</v>
      </c>
    </row>
    <row r="44" spans="1:5" ht="14.45" x14ac:dyDescent="0.3">
      <c r="A44" s="11"/>
      <c r="B44" s="11"/>
      <c r="C44" s="11"/>
      <c r="D44" s="11"/>
      <c r="E44" s="14">
        <f t="shared" si="0"/>
        <v>0</v>
      </c>
    </row>
    <row r="45" spans="1:5" x14ac:dyDescent="0.25">
      <c r="A45" s="8"/>
      <c r="B45" s="9" t="s">
        <v>71</v>
      </c>
      <c r="C45" s="19">
        <f>C56</f>
        <v>61121026</v>
      </c>
      <c r="D45" s="19">
        <f>D56</f>
        <v>1378276</v>
      </c>
      <c r="E45" s="10">
        <f t="shared" si="0"/>
        <v>62499302</v>
      </c>
    </row>
    <row r="46" spans="1:5" ht="18" customHeight="1" x14ac:dyDescent="0.25">
      <c r="A46" s="11"/>
      <c r="B46" s="12" t="s">
        <v>53</v>
      </c>
      <c r="C46" s="13">
        <f>C47+C48+C49+C50+C51+C52+C53+C54</f>
        <v>61121026</v>
      </c>
      <c r="D46" s="13">
        <f>D47+D48+D49+D50+D51+D52+D53+D54</f>
        <v>1378276</v>
      </c>
      <c r="E46" s="13">
        <f t="shared" si="0"/>
        <v>62499302</v>
      </c>
    </row>
    <row r="47" spans="1:5" x14ac:dyDescent="0.25">
      <c r="A47" s="20">
        <v>1</v>
      </c>
      <c r="B47" s="11" t="s">
        <v>54</v>
      </c>
      <c r="C47" s="14">
        <v>6019021</v>
      </c>
      <c r="D47" s="11">
        <v>-40000</v>
      </c>
      <c r="E47" s="14">
        <f t="shared" si="0"/>
        <v>5979021</v>
      </c>
    </row>
    <row r="48" spans="1:5" x14ac:dyDescent="0.25">
      <c r="A48" s="20">
        <v>3</v>
      </c>
      <c r="B48" s="11" t="s">
        <v>55</v>
      </c>
      <c r="C48" s="14">
        <v>165319</v>
      </c>
      <c r="D48" s="11"/>
      <c r="E48" s="14">
        <f t="shared" si="0"/>
        <v>165319</v>
      </c>
    </row>
    <row r="49" spans="1:11" x14ac:dyDescent="0.25">
      <c r="A49" s="20">
        <v>4</v>
      </c>
      <c r="B49" s="11" t="s">
        <v>56</v>
      </c>
      <c r="C49" s="14">
        <v>7436752</v>
      </c>
      <c r="D49" s="11">
        <v>642426</v>
      </c>
      <c r="E49" s="14">
        <f t="shared" si="0"/>
        <v>8079178</v>
      </c>
    </row>
    <row r="50" spans="1:11" x14ac:dyDescent="0.25">
      <c r="A50" s="20">
        <v>5</v>
      </c>
      <c r="B50" s="11" t="s">
        <v>57</v>
      </c>
      <c r="C50" s="14">
        <v>2149766</v>
      </c>
      <c r="D50" s="11">
        <v>-52522</v>
      </c>
      <c r="E50" s="14">
        <f t="shared" si="0"/>
        <v>2097244</v>
      </c>
    </row>
    <row r="51" spans="1:11" x14ac:dyDescent="0.25">
      <c r="A51" s="20">
        <v>6</v>
      </c>
      <c r="B51" s="11" t="s">
        <v>58</v>
      </c>
      <c r="C51" s="14">
        <v>1116205</v>
      </c>
      <c r="D51" s="11">
        <v>-11303</v>
      </c>
      <c r="E51" s="14">
        <f t="shared" si="0"/>
        <v>1104902</v>
      </c>
    </row>
    <row r="52" spans="1:11" x14ac:dyDescent="0.25">
      <c r="A52" s="20">
        <v>8</v>
      </c>
      <c r="B52" s="11" t="s">
        <v>59</v>
      </c>
      <c r="C52" s="14">
        <v>6303024</v>
      </c>
      <c r="D52" s="11">
        <v>111600</v>
      </c>
      <c r="E52" s="14">
        <f t="shared" si="0"/>
        <v>6414624</v>
      </c>
    </row>
    <row r="53" spans="1:11" x14ac:dyDescent="0.25">
      <c r="A53" s="20">
        <v>9</v>
      </c>
      <c r="B53" s="11" t="s">
        <v>60</v>
      </c>
      <c r="C53" s="14">
        <v>28193811</v>
      </c>
      <c r="D53" s="11">
        <v>725709</v>
      </c>
      <c r="E53" s="14">
        <f t="shared" si="0"/>
        <v>28919520</v>
      </c>
    </row>
    <row r="54" spans="1:11" x14ac:dyDescent="0.25">
      <c r="A54" s="20">
        <v>10</v>
      </c>
      <c r="B54" s="11" t="s">
        <v>61</v>
      </c>
      <c r="C54" s="14">
        <v>9737128</v>
      </c>
      <c r="D54" s="11">
        <v>2366</v>
      </c>
      <c r="E54" s="14">
        <f t="shared" si="0"/>
        <v>9739494</v>
      </c>
    </row>
    <row r="55" spans="1:11" ht="14.45" x14ac:dyDescent="0.3">
      <c r="A55" s="21"/>
      <c r="B55" s="11"/>
      <c r="C55" s="11"/>
      <c r="D55" s="11"/>
      <c r="E55" s="14">
        <f t="shared" si="0"/>
        <v>0</v>
      </c>
    </row>
    <row r="56" spans="1:11" x14ac:dyDescent="0.25">
      <c r="A56" s="21"/>
      <c r="B56" s="12" t="s">
        <v>62</v>
      </c>
      <c r="C56" s="13">
        <f>C57+C58+C60+C61+C62+C63+C64+C65+C59</f>
        <v>61121026</v>
      </c>
      <c r="D56" s="13">
        <f>D57+D58+D60+D61+D62+D63+D64+D65+D59</f>
        <v>1378276</v>
      </c>
      <c r="E56" s="13">
        <f t="shared" si="0"/>
        <v>62499302</v>
      </c>
      <c r="F56" s="3"/>
      <c r="G56" s="3"/>
      <c r="H56" s="3"/>
      <c r="I56" s="3"/>
      <c r="J56" s="3"/>
      <c r="K56" s="3"/>
    </row>
    <row r="57" spans="1:11" x14ac:dyDescent="0.25">
      <c r="A57" s="21">
        <v>1000</v>
      </c>
      <c r="B57" s="11" t="s">
        <v>63</v>
      </c>
      <c r="C57" s="17">
        <v>32191867</v>
      </c>
      <c r="D57" s="11">
        <v>116035</v>
      </c>
      <c r="E57" s="14">
        <f t="shared" si="0"/>
        <v>32307902</v>
      </c>
    </row>
    <row r="58" spans="1:11" ht="14.45" x14ac:dyDescent="0.3">
      <c r="A58" s="21">
        <v>2000</v>
      </c>
      <c r="B58" s="11" t="s">
        <v>64</v>
      </c>
      <c r="C58" s="17">
        <v>11596732</v>
      </c>
      <c r="D58" s="11">
        <v>29418</v>
      </c>
      <c r="E58" s="14">
        <f t="shared" si="0"/>
        <v>11626150</v>
      </c>
    </row>
    <row r="59" spans="1:11" ht="14.45" x14ac:dyDescent="0.3">
      <c r="A59" s="21"/>
      <c r="B59" s="4" t="s">
        <v>75</v>
      </c>
      <c r="C59" s="17">
        <v>41382</v>
      </c>
      <c r="D59" s="11">
        <v>-40000</v>
      </c>
      <c r="E59" s="14">
        <f t="shared" si="0"/>
        <v>1382</v>
      </c>
    </row>
    <row r="60" spans="1:11" x14ac:dyDescent="0.25">
      <c r="A60" s="21">
        <v>3000</v>
      </c>
      <c r="B60" s="11" t="s">
        <v>65</v>
      </c>
      <c r="C60" s="14">
        <v>4355478</v>
      </c>
      <c r="D60" s="11">
        <v>122912</v>
      </c>
      <c r="E60" s="14">
        <f t="shared" si="0"/>
        <v>4478390</v>
      </c>
    </row>
    <row r="61" spans="1:11" ht="14.45" x14ac:dyDescent="0.3">
      <c r="A61" s="21">
        <v>4000</v>
      </c>
      <c r="B61" s="11" t="s">
        <v>66</v>
      </c>
      <c r="C61" s="14">
        <v>2290006</v>
      </c>
      <c r="D61" s="11"/>
      <c r="E61" s="14">
        <f t="shared" si="0"/>
        <v>2290006</v>
      </c>
    </row>
    <row r="62" spans="1:11" x14ac:dyDescent="0.25">
      <c r="A62" s="21">
        <v>5000</v>
      </c>
      <c r="B62" s="11" t="s">
        <v>67</v>
      </c>
      <c r="C62" s="17">
        <v>8116839</v>
      </c>
      <c r="D62" s="11">
        <v>544104</v>
      </c>
      <c r="E62" s="14">
        <f t="shared" si="0"/>
        <v>8660943</v>
      </c>
    </row>
    <row r="63" spans="1:11" x14ac:dyDescent="0.25">
      <c r="A63" s="21">
        <v>6000</v>
      </c>
      <c r="B63" s="11" t="s">
        <v>68</v>
      </c>
      <c r="C63" s="14">
        <v>1902910</v>
      </c>
      <c r="D63" s="11">
        <v>-7516</v>
      </c>
      <c r="E63" s="14">
        <f t="shared" si="0"/>
        <v>1895394</v>
      </c>
    </row>
    <row r="64" spans="1:11" ht="25.5" customHeight="1" x14ac:dyDescent="0.25">
      <c r="A64" s="21">
        <v>7000</v>
      </c>
      <c r="B64" s="15" t="s">
        <v>69</v>
      </c>
      <c r="C64" s="17">
        <v>625812</v>
      </c>
      <c r="D64" s="11">
        <v>6279</v>
      </c>
      <c r="E64" s="14">
        <f t="shared" si="0"/>
        <v>632091</v>
      </c>
    </row>
    <row r="65" spans="1:5" x14ac:dyDescent="0.25">
      <c r="A65" s="21">
        <v>9000</v>
      </c>
      <c r="B65" s="11" t="s">
        <v>70</v>
      </c>
      <c r="C65" s="22">
        <v>0</v>
      </c>
      <c r="D65" s="11">
        <v>607044</v>
      </c>
      <c r="E65" s="14">
        <f t="shared" si="0"/>
        <v>607044</v>
      </c>
    </row>
    <row r="66" spans="1:5" ht="14.45" x14ac:dyDescent="0.3">
      <c r="A66" s="11"/>
      <c r="B66" s="11"/>
      <c r="C66" s="11"/>
      <c r="D66" s="11"/>
      <c r="E66" s="14">
        <f t="shared" si="0"/>
        <v>0</v>
      </c>
    </row>
    <row r="67" spans="1:5" x14ac:dyDescent="0.25">
      <c r="A67" s="8"/>
      <c r="B67" s="9" t="s">
        <v>46</v>
      </c>
      <c r="C67" s="10">
        <f>C68</f>
        <v>4054864</v>
      </c>
      <c r="D67" s="10">
        <f>D68</f>
        <v>0</v>
      </c>
      <c r="E67" s="10">
        <f t="shared" si="0"/>
        <v>4054864</v>
      </c>
    </row>
    <row r="68" spans="1:5" ht="26.25" x14ac:dyDescent="0.25">
      <c r="A68" s="11" t="s">
        <v>72</v>
      </c>
      <c r="B68" s="15" t="s">
        <v>73</v>
      </c>
      <c r="C68" s="14">
        <v>4054864</v>
      </c>
      <c r="D68" s="11"/>
      <c r="E68" s="14">
        <f t="shared" si="0"/>
        <v>4054864</v>
      </c>
    </row>
    <row r="69" spans="1:5" ht="14.45" x14ac:dyDescent="0.3">
      <c r="A69" s="11"/>
      <c r="B69" s="11"/>
      <c r="C69" s="11"/>
      <c r="D69" s="11"/>
      <c r="E69" s="14">
        <f t="shared" si="0"/>
        <v>0</v>
      </c>
    </row>
    <row r="70" spans="1:5" x14ac:dyDescent="0.25">
      <c r="A70" s="8"/>
      <c r="B70" s="9" t="s">
        <v>74</v>
      </c>
      <c r="C70" s="19">
        <f>C45+C67</f>
        <v>65175890</v>
      </c>
      <c r="D70" s="19">
        <f>D45+D67</f>
        <v>1378276</v>
      </c>
      <c r="E70" s="10">
        <f t="shared" si="0"/>
        <v>66554166</v>
      </c>
    </row>
    <row r="71" spans="1:5" ht="14.45" x14ac:dyDescent="0.3">
      <c r="A71" s="11"/>
      <c r="B71" s="11"/>
      <c r="C71" s="11"/>
    </row>
    <row r="72" spans="1:5" x14ac:dyDescent="0.25">
      <c r="A72" s="29" t="s">
        <v>78</v>
      </c>
      <c r="B72" s="29"/>
      <c r="C72" s="29"/>
      <c r="D72" s="29"/>
      <c r="E72" s="29"/>
    </row>
    <row r="73" spans="1:5" x14ac:dyDescent="0.25">
      <c r="A73" s="26"/>
      <c r="B73" s="27"/>
      <c r="C73" s="27"/>
    </row>
    <row r="74" spans="1:5" x14ac:dyDescent="0.25">
      <c r="A74" s="27"/>
      <c r="B74" s="27"/>
      <c r="C74" s="27"/>
    </row>
  </sheetData>
  <mergeCells count="5">
    <mergeCell ref="A73:C74"/>
    <mergeCell ref="A2:E2"/>
    <mergeCell ref="A72:E72"/>
    <mergeCell ref="B1:E1"/>
    <mergeCell ref="A4:E4"/>
  </mergeCells>
  <pageMargins left="0.70866141732283505" right="0.31496062992126" top="0.74803149606299202" bottom="0.74803149606299202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2.pielikums </vt:lpstr>
      <vt:lpstr>'2.pielikums '!Print_Titles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Zinaīda Lubgāne</dc:creator>
  <cp:keywords/>
  <dc:description/>
  <cp:lastModifiedBy>Uldis Ervalds</cp:lastModifiedBy>
  <cp:lastPrinted>2026-02-24T07:32:03Z</cp:lastPrinted>
  <dcterms:created xsi:type="dcterms:W3CDTF">2026-01-14T08:14:49Z</dcterms:created>
  <dcterms:modified xsi:type="dcterms:W3CDTF">2026-09-03T07:19:26Z</dcterms:modified>
  <cp:category/>
</cp:coreProperties>
</file>