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package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CAB5F190-3029-47F5-98EE-12F0AEE3CA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collapse">Sheet1!#REF!</definedName>
    <definedName name="DynaRange1" comment="Managed by DynaRange DynaRange1" localSheetId="0">""</definedName>
    <definedName name="DynaRange2" comment="Managed by DynaRange DynaRange2" localSheetId="0">""</definedName>
    <definedName name="DynaRange3" comment="Managed by DynaRange DynaRange3" localSheetId="0">""</definedName>
    <definedName name="DynaRange4" comment="Managed by DynaRange DynaRange4" localSheetId="0">""</definedName>
    <definedName name="expan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2" i="1" l="1"/>
  <c r="F102" i="1" s="1"/>
  <c r="F104" i="1"/>
  <c r="F130" i="1"/>
  <c r="E132" i="1"/>
  <c r="F132" i="1" s="1"/>
  <c r="E129" i="1"/>
  <c r="F87" i="1"/>
  <c r="F90" i="1"/>
  <c r="F91" i="1"/>
  <c r="F92" i="1"/>
  <c r="F93" i="1"/>
  <c r="F94" i="1"/>
  <c r="F95" i="1"/>
  <c r="F96" i="1"/>
  <c r="F97" i="1"/>
  <c r="F89" i="1"/>
  <c r="E7" i="1"/>
  <c r="F7" i="1" s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60" i="1"/>
  <c r="E61" i="1"/>
  <c r="F61" i="1" s="1"/>
  <c r="F129" i="1" l="1"/>
  <c r="E127" i="1"/>
  <c r="F127" i="1" s="1"/>
</calcChain>
</file>

<file path=xl/sharedStrings.xml><?xml version="1.0" encoding="utf-8"?>
<sst xmlns="http://schemas.openxmlformats.org/spreadsheetml/2006/main" count="252" uniqueCount="250">
  <si>
    <t>Rādītāju nosaukumi</t>
  </si>
  <si>
    <t>Budžeta kategoriju kodi</t>
  </si>
  <si>
    <t>Apstiprināts 2026. gadā</t>
  </si>
  <si>
    <t>Neapstiprināts (+/-)</t>
  </si>
  <si>
    <t>Kopā</t>
  </si>
  <si>
    <t>EUR</t>
  </si>
  <si>
    <t>I IEŅĒMUMI - kopā</t>
  </si>
  <si>
    <t>Ienākuma nodokļi</t>
  </si>
  <si>
    <t>01.0.0.0.</t>
  </si>
  <si>
    <t>Ieņēmumi no iedzīvotāju ienākuma nodokļa</t>
  </si>
  <si>
    <t>01.1.0.0.</t>
  </si>
  <si>
    <t>Īpašuma nodokļi</t>
  </si>
  <si>
    <t>04.0.0.0.</t>
  </si>
  <si>
    <t>Nekustamā īpašuma nodoklis</t>
  </si>
  <si>
    <t>04.1.0.0.</t>
  </si>
  <si>
    <t>Nekustamā īpašuma nodoklis par zemi</t>
  </si>
  <si>
    <t>04.1.1.0.</t>
  </si>
  <si>
    <t>Nekustamā īpašuma nodoklis par zemi kārtējā saimnieciskā gada ieņēmumi</t>
  </si>
  <si>
    <t>04.1.1.1.</t>
  </si>
  <si>
    <t>Nekustamā īpašuma nodokļa par zemi iepriekšējo gadu parādi</t>
  </si>
  <si>
    <t>04.1.1.2.</t>
  </si>
  <si>
    <t>Nekustamā īpašuma nodoklis par ēkām un būvēm</t>
  </si>
  <si>
    <t>04.1.2.0.</t>
  </si>
  <si>
    <t>Nekustamā īpašuma nodoklis par ēkām un būvēm kārtējā gada maksājumi</t>
  </si>
  <si>
    <t>04.1.2.1.</t>
  </si>
  <si>
    <t>Nekustamā īpašuma nodokļa par ēkām un būvēm parādi par iepriekšējiem gadiem</t>
  </si>
  <si>
    <t>04.1.2.2.</t>
  </si>
  <si>
    <t>Nek. īp. nodoklis par mājokļiem</t>
  </si>
  <si>
    <t>04.1.3.0.</t>
  </si>
  <si>
    <t>Nek. īp. nod. par mājokļiem kārtējā s-kā gadā</t>
  </si>
  <si>
    <t>04.1.3.1.</t>
  </si>
  <si>
    <t>Nek. īp. nod. par mājokļiem par iepriekšējiem gadiem</t>
  </si>
  <si>
    <t>04.1.3.2.</t>
  </si>
  <si>
    <t>Nodokļi par pakalpojumiem un precēm</t>
  </si>
  <si>
    <t>05.0.0.0.</t>
  </si>
  <si>
    <t>Nodokļi atsevišķām precēm un pakalpojumu veidiem</t>
  </si>
  <si>
    <t>05.4.0.0.</t>
  </si>
  <si>
    <t>Azartspēļu nodoklis</t>
  </si>
  <si>
    <t>05.4.1.0.</t>
  </si>
  <si>
    <t>Nodokļi un maksājumi par tiesībām lietot atsevišķas preces</t>
  </si>
  <si>
    <t>05.5.0.0.</t>
  </si>
  <si>
    <t>Dabas resursu nodoklis</t>
  </si>
  <si>
    <t>05.5.3.0.</t>
  </si>
  <si>
    <t>Dabas resursu nodoklis par dabas resursu ieguvi un vides piesārņošanu</t>
  </si>
  <si>
    <t>05.5.3.1.</t>
  </si>
  <si>
    <t>Ieņēmumi no uzņēmējdarbības un īpašuma</t>
  </si>
  <si>
    <t>08.0.0.0.</t>
  </si>
  <si>
    <t>Procentu ieņēmumi par depozītiem, kontu atlikumiem un valsts parāda vērtspapīriem</t>
  </si>
  <si>
    <t>08.6.0.0.</t>
  </si>
  <si>
    <t>Procentu ieņēmumi par atlikto maksājumu no vēl nesamaksātās pirkuma maksas daļas</t>
  </si>
  <si>
    <t>08.6.4.0</t>
  </si>
  <si>
    <t>Valsts (pašvaldību) nodevas un kancelejas nodeva</t>
  </si>
  <si>
    <t>09.0.0.0.</t>
  </si>
  <si>
    <t>Valsts nodevas par valsts sniegto nodrošinājumu un juridiskajiem un citiem pakalpojumiem</t>
  </si>
  <si>
    <t>09.1.0.0</t>
  </si>
  <si>
    <t>Nodeva par Latvijas Republikas pasu un citu personu apliecinošu un tiesību apliecinošu dokumentu izsniegšanu</t>
  </si>
  <si>
    <t>09.1.8.0</t>
  </si>
  <si>
    <t>Nodeva par ziņu par deklarēto dzīvesvietu reģistrāciju</t>
  </si>
  <si>
    <t>09.1.8.6</t>
  </si>
  <si>
    <t>Valsts nodevas, kuras ieskaita pašvaldību budžetā</t>
  </si>
  <si>
    <t>09.4.0.0.</t>
  </si>
  <si>
    <t>Valsts nodeva par apliecinājumiem un citu funkciju pildīšanu bāriņtiesās</t>
  </si>
  <si>
    <t>09.4.2.0.</t>
  </si>
  <si>
    <t>Valsts nodeva par uzvārda, vārda un tautības ieraksta maiņu personu apliecinošos dokumentos</t>
  </si>
  <si>
    <t>09.4.3.0.</t>
  </si>
  <si>
    <t>Valsts nodeva par civilstāvokļa aktu reģistrēšanu, grozīšanu un papildināšanu</t>
  </si>
  <si>
    <t>09.4.5.0.</t>
  </si>
  <si>
    <t>Pašvaldību nodevas</t>
  </si>
  <si>
    <t>09.5.0.0.</t>
  </si>
  <si>
    <t>Nodeva par pašvaldības domes izstrādāto oficiālo dokumentu saņemšanu</t>
  </si>
  <si>
    <t>09.5.1.1.</t>
  </si>
  <si>
    <t>Nodeva par tirdzniecību publiskās vietās</t>
  </si>
  <si>
    <t>09.5.1.4.</t>
  </si>
  <si>
    <t>Nodeva par reklāmas, afišu un sludinājumu izvietošanu publiskās vietās</t>
  </si>
  <si>
    <t>09.5.1.7.</t>
  </si>
  <si>
    <t>Nodeva par būvatļaujas saņemšanu</t>
  </si>
  <si>
    <t>09.5.2.1.</t>
  </si>
  <si>
    <t>Naudas sodi un sankcijas</t>
  </si>
  <si>
    <t>10.0.0.0.</t>
  </si>
  <si>
    <t>Naudas sodi</t>
  </si>
  <si>
    <t>10.1.0.0.</t>
  </si>
  <si>
    <t>Naudas sodi, ko uzliek pašvaldības</t>
  </si>
  <si>
    <t>10.1.4.0.</t>
  </si>
  <si>
    <t>Pārējie nenodokļu ieņēmumi</t>
  </si>
  <si>
    <t>12.0.0.0.</t>
  </si>
  <si>
    <t>Nenodokļu ieņēmumi un ieņēmumi no zaudējumu atlīdzībām un kompensācijām</t>
  </si>
  <si>
    <t>12.2.0.0</t>
  </si>
  <si>
    <t>Ieņēmumi no ūdenstilpju un zvejas tiesību nomas un zvejas tiesību rūpnieciskas izmantošanas (licences)</t>
  </si>
  <si>
    <t>12.2.3.0.</t>
  </si>
  <si>
    <t>Ieņēmumi no ūdenstilpju un zvejas tiesību nomas un zvejas tiesību nerūpnieciskas izmantošanas (makšķerēšanas kartes)</t>
  </si>
  <si>
    <t>12.2.4.0.</t>
  </si>
  <si>
    <t>Ieņēmumi no zaudējumu atlīdzības par videi nodarītiem zaudējumiem</t>
  </si>
  <si>
    <t>12.2.8.0.</t>
  </si>
  <si>
    <t>Dažādi nenodokļu ieņēmumi</t>
  </si>
  <si>
    <t>12.3.0.0.</t>
  </si>
  <si>
    <t>Ieņēmumi no valsts (pašvaldības) īpašuma iznomāšanas, pārdošanas un no nodokļu pamatparāda kapitalizācijas</t>
  </si>
  <si>
    <t>13.0.0.0.</t>
  </si>
  <si>
    <t>Ieņēmumi no ēku un būvju īpašuma pārdošanas</t>
  </si>
  <si>
    <t>13.1.0.0.</t>
  </si>
  <si>
    <t>Ieņēmumi no dzīvojamo ēku pārdošanas</t>
  </si>
  <si>
    <t>13.1.1.0.</t>
  </si>
  <si>
    <t>Ieņēmumi no zemes, meža īpašuma pārdošanas</t>
  </si>
  <si>
    <t>13.2.0.0.</t>
  </si>
  <si>
    <t>Ieņēmumi no zemes īpašuma pārdošanas</t>
  </si>
  <si>
    <t>13.2.1.0.</t>
  </si>
  <si>
    <t>Ieņēmumi no meža īpašuma pārdošanas</t>
  </si>
  <si>
    <t>13.2.2.0.</t>
  </si>
  <si>
    <t>Ieņēmumi no pašvaldību kustamā īpašuma un mantas realizācijas</t>
  </si>
  <si>
    <t>13.4.0.0.</t>
  </si>
  <si>
    <t>Valsts budžeta transferti</t>
  </si>
  <si>
    <t>18.0.0.0.</t>
  </si>
  <si>
    <t>Pašvaldību saņemtie transferti no valsts budžeta</t>
  </si>
  <si>
    <t>18.6.0.0.</t>
  </si>
  <si>
    <t>Pašvaldību saņemtie valsts budžeta transferti</t>
  </si>
  <si>
    <t>18.6.2.0.</t>
  </si>
  <si>
    <t>Pašvaldību no valsts budžeta iestādēm saņemtie transferti Eiropas Savienības politiku instrumentu un pārējās ārvalstu finanšu palīdzības līdzfinansētajiem projektiem (pasākumiem)</t>
  </si>
  <si>
    <t>18.6.3.0.</t>
  </si>
  <si>
    <t>Pašvaldību budžetā saņemtā dotācija no pašvaldību finanšu izlīdzināšanas fonda</t>
  </si>
  <si>
    <t>18.6.4.0.</t>
  </si>
  <si>
    <t>Pašvaldību budžetu transferti</t>
  </si>
  <si>
    <t>19.0.0.0.</t>
  </si>
  <si>
    <t>Pašvaldību saņemtie transferti no citām pašvaldībām</t>
  </si>
  <si>
    <t>19.2.0.0.</t>
  </si>
  <si>
    <t>Budžeta iestāžu ieņēmumi</t>
  </si>
  <si>
    <t>21.0.0.0.</t>
  </si>
  <si>
    <t>Ieņēmumi no budžeta iestāžu sniegtajiem maksas pakalpojumiem un citi pašu ieņēmumi</t>
  </si>
  <si>
    <t>21.3.0.0.</t>
  </si>
  <si>
    <t>Maksa par izglītības pakalpojumiem</t>
  </si>
  <si>
    <t>21.3.5.0.</t>
  </si>
  <si>
    <t>Ieņēmumi no vecāku maksām</t>
  </si>
  <si>
    <t>21.3.5.2.</t>
  </si>
  <si>
    <t>Pārējie ieņēmumi par izglītības pakalpojumiem</t>
  </si>
  <si>
    <t>21.3.5.9.</t>
  </si>
  <si>
    <t>Ieņēmumi par dokumentu izsniegšanu un kancelejas pakalpojumiem</t>
  </si>
  <si>
    <t>21.3.7.0.</t>
  </si>
  <si>
    <t>Ieņēmumi par pārējo dokumentu izsniegšanu un pārējiem kancelejas pakalpojumiem</t>
  </si>
  <si>
    <t>21.3.7.9.</t>
  </si>
  <si>
    <t>Ieņēmumi par nomu un īri</t>
  </si>
  <si>
    <t>21.3.8.0.</t>
  </si>
  <si>
    <t>Ieņēmumi par telpu nomu</t>
  </si>
  <si>
    <t>21.3.8.1.</t>
  </si>
  <si>
    <t>Ieņēmumi no kustamā īpašuma iznomāšanas</t>
  </si>
  <si>
    <t>21.3.8.3.</t>
  </si>
  <si>
    <t>Ieņēmumi par zemes nomu</t>
  </si>
  <si>
    <t>21.3.8.4.</t>
  </si>
  <si>
    <t>Pārējie ieņēmumi par nomu un īri</t>
  </si>
  <si>
    <t>21.3.8.9.</t>
  </si>
  <si>
    <t>Ieņēmumi par pārējiem budžeta iestāžu sniegtajiem maksas pakalpojumiem</t>
  </si>
  <si>
    <t>21.3.9.0.</t>
  </si>
  <si>
    <t>Ieņēmumi par biļešu realizāciju</t>
  </si>
  <si>
    <t>21.3.9.3.</t>
  </si>
  <si>
    <t>Ieņēmumi par dzīvokļu un komunālajiem pakalpojumiem</t>
  </si>
  <si>
    <t>21.3.9.4.</t>
  </si>
  <si>
    <t>Ieņēmumi par projektu realizāciju</t>
  </si>
  <si>
    <t>21.3.9.5.</t>
  </si>
  <si>
    <t>Citi ieņēmumi par maksas pakalpojumiem</t>
  </si>
  <si>
    <t>21.3.9.9.</t>
  </si>
  <si>
    <t>Pārējie 21.3.0.0.grupā neklasificētie budžeta iestāžu ieņēmumi par budžeta iestāžu sniegtajiem maksas pakalpojumiem un citi pašu ieņēmumi</t>
  </si>
  <si>
    <t>21.4.0.0.</t>
  </si>
  <si>
    <t>Citi iepriekš neklasificētie pašu ieņēmumi</t>
  </si>
  <si>
    <t>21.4.9.0.</t>
  </si>
  <si>
    <t>II IZDEVUMI - kopā</t>
  </si>
  <si>
    <t>Izdevumi atbilstoši funkcionālajām kategorijām</t>
  </si>
  <si>
    <t>Vispārējie vadības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</si>
  <si>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</si>
  <si>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</si>
  <si>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</si>
  <si>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</si>
  <si>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</si>
  <si>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</si>
  <si>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</si>
  <si>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</si>
  <si>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</si>
  <si>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</si>
  <si>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</si>
  <si>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</si>
  <si>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</si>
  <si>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</si>
  <si>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</si>
  <si>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</si>
  <si>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</si>
  <si>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</si>
  <si>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</si>
  <si>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</si>
  <si>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Atalgojums</t>
  </si>
  <si>
    <t>1100</t>
  </si>
  <si>
    <t>Darba devēja valsts sociālās apdrošināšanas obligātās iemaksas, sociāla rakstura pabalsti un kompensācijas</t>
  </si>
  <si>
    <t>1200</t>
  </si>
  <si>
    <t>Preces un pakalpojumi</t>
  </si>
  <si>
    <t>2000</t>
  </si>
  <si>
    <t>Mācību, darba un dienesta komandējumi, darba braucieni</t>
  </si>
  <si>
    <t>2100</t>
  </si>
  <si>
    <t>Pakalpojumi</t>
  </si>
  <si>
    <t>2200</t>
  </si>
  <si>
    <t>Krājumi, materiāli, energoresursi, preces, biroja preces un inventārs, kurus neuzskaita kodā 5000</t>
  </si>
  <si>
    <t>2300</t>
  </si>
  <si>
    <t>Izdevumi periodikas iegādei</t>
  </si>
  <si>
    <t>2400</t>
  </si>
  <si>
    <t>Budžeta iestāžu nodokļu, nodevu un naudas sodu maksājumi</t>
  </si>
  <si>
    <t>2500</t>
  </si>
  <si>
    <t>Subsīdijas un dotācijas</t>
  </si>
  <si>
    <t>3000</t>
  </si>
  <si>
    <t>Subsīdijas un dotācijas komersantiem, biedrībām un nodibinājumiem</t>
  </si>
  <si>
    <t>3200</t>
  </si>
  <si>
    <t>Procentu izdevumi</t>
  </si>
  <si>
    <t>4000</t>
  </si>
  <si>
    <t>Pārējie procentu maksājumi</t>
  </si>
  <si>
    <t>4300</t>
  </si>
  <si>
    <t>Pamatkapitāla veidošana</t>
  </si>
  <si>
    <t>5000</t>
  </si>
  <si>
    <t>Nemateriālie ieguldījumi</t>
  </si>
  <si>
    <t>5100</t>
  </si>
  <si>
    <t>Pamatlīdzekļi</t>
  </si>
  <si>
    <t>5200</t>
  </si>
  <si>
    <t>Sociālie pabalsti</t>
  </si>
  <si>
    <t>6000</t>
  </si>
  <si>
    <t>Sociālie pabalsti naudā</t>
  </si>
  <si>
    <t>6200</t>
  </si>
  <si>
    <t>Sociālie pabalsti natūrā</t>
  </si>
  <si>
    <t>6300</t>
  </si>
  <si>
    <t>Pārējie klasifikācijā neminētie maksājumi iedzīvotājiem natūrā un kompensācijas</t>
  </si>
  <si>
    <t>6400</t>
  </si>
  <si>
    <t>Valsts budžeta transferti, dotācijas un mērķdotācijas pašvaldībām uzturēšanas izdevumiem, pašu resursi, starptautiskā sadarbība</t>
  </si>
  <si>
    <t>7000</t>
  </si>
  <si>
    <t>Pašvaldību transferti un uzturēšanas izdevumu transferti</t>
  </si>
  <si>
    <t>7200</t>
  </si>
  <si>
    <t>Pašvaldību transferti citām pašvaldībām</t>
  </si>
  <si>
    <t>7210</t>
  </si>
  <si>
    <t>Pašvaldību uzturēšanas izdevumu transferti uz valsts budžetu</t>
  </si>
  <si>
    <t>7240</t>
  </si>
  <si>
    <t>Pašvaldību atmaksa valsts budžetam par iepriekšējos gados saņemto, bet neizlietoto valsts budžeta transfertu uzturēšanas izdevumiem</t>
  </si>
  <si>
    <t>7245</t>
  </si>
  <si>
    <t>Pašvaldību uzturēšanas izdevumu transferti valsts budžeta daļēji finansētām atvasinātajām publiskajām personām, budžeta nefinansētām iestādēm</t>
  </si>
  <si>
    <t>7270</t>
  </si>
  <si>
    <t>Starptautiskā sadarbība</t>
  </si>
  <si>
    <t>7700</t>
  </si>
  <si>
    <t>III Ieņēmumu pārsniegums (+) deficīts (-) (I - II)</t>
  </si>
  <si>
    <t>IV FINANSĒŠANA - kopā</t>
  </si>
  <si>
    <t>F20010000</t>
  </si>
  <si>
    <t>F21010000</t>
  </si>
  <si>
    <t>F22010000</t>
  </si>
  <si>
    <t>F40020000</t>
  </si>
  <si>
    <t>Naudas līdzekļi un noguldījumi ( bilances aktīvā)</t>
  </si>
  <si>
    <t>Naudas līdzekļi</t>
  </si>
  <si>
    <t>Pieprasījuma noguldījumi ( bilances aktīvā)</t>
  </si>
  <si>
    <t>Aizņēmumi</t>
  </si>
  <si>
    <t>Piedzīti un labprātīgi atmaksātie līdzekļi</t>
  </si>
  <si>
    <t>12.3.9.3.</t>
  </si>
  <si>
    <r>
      <t>1.</t>
    </r>
    <r>
      <rPr>
        <sz val="10"/>
        <color rgb="FF000000"/>
        <rFont val="Calibri"/>
        <family val="2"/>
        <charset val="186"/>
      </rPr>
      <t xml:space="preserve"> pielikums</t>
    </r>
  </si>
  <si>
    <t>KULDĪGAS NOVADA PAŠVALDĪBAS PAMATBUDŽETS AR  2. GROZĪJUMIEM 2026. gadam (apstiprināts un neapstiprināts)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</si>
</sst>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\ ???/???"/>
    <numFmt numFmtId="165" formatCode="dd\.mm\.yyyy\.\ hh:mm:ss"/>
    <numFmt numFmtId="166" formatCode="_-* #,##0_-;\-* #,##0_-;_-* &quot;-&quot;??_-;_-@_-"/>
  </numFmts>
  <fonts count="11" x14ac:knownFonts="1">
    <font>
      <sz val="11"/>
      <color rgb="FF000000"/>
      <name val="Calibri"/>
    </font>
    <font>
      <b/>
      <sz val="14"/>
      <name val="Calibri"/>
    </font>
    <font>
      <sz val="11"/>
      <color rgb="FF000000"/>
      <name val="Calibri"/>
    </font>
    <font>
      <b/>
      <sz val="11"/>
      <name val="Calibri"/>
    </font>
    <font>
      <i/>
      <sz val="11"/>
      <name val="Calibri"/>
    </font>
    <font>
      <sz val="11"/>
      <name val="Calibri"/>
    </font>
    <font>
      <sz val="11"/>
      <name val="Times New Roman"/>
      <family val="1"/>
      <charset val="186"/>
    </font>
    <font>
      <sz val="11"/>
      <name val="Calibri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Calibri"/>
      <family val="2"/>
      <charset val="186"/>
    </font>
    <font>
      <b/>
      <sz val="14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4" fontId="2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3" fillId="0" borderId="1" xfId="0" applyFont="1" applyBorder="1"/>
    <xf numFmtId="0" fontId="3" fillId="0" borderId="1" xfId="0" quotePrefix="1" applyFont="1" applyBorder="1" applyAlignment="1">
      <alignment wrapText="1"/>
    </xf>
    <xf numFmtId="0" fontId="3" fillId="0" borderId="1" xfId="0" quotePrefix="1" applyFont="1" applyBorder="1" applyAlignment="1">
      <alignment wrapText="1" indent="1"/>
    </xf>
    <xf numFmtId="0" fontId="5" fillId="0" borderId="1" xfId="0" quotePrefix="1" applyFont="1" applyBorder="1" applyAlignment="1">
      <alignment wrapText="1" indent="1"/>
    </xf>
    <xf numFmtId="0" fontId="5" fillId="0" borderId="1" xfId="0" quotePrefix="1" applyFont="1" applyBorder="1" applyAlignment="1">
      <alignment wrapText="1" indent="2"/>
    </xf>
    <xf numFmtId="0" fontId="3" fillId="0" borderId="1" xfId="0" quotePrefix="1" applyFont="1" applyBorder="1" applyAlignment="1">
      <alignment wrapText="1" indent="2"/>
    </xf>
    <xf numFmtId="0" fontId="5" fillId="0" borderId="1" xfId="0" quotePrefix="1" applyFont="1" applyBorder="1" applyAlignment="1">
      <alignment wrapText="1" indent="3"/>
    </xf>
    <xf numFmtId="0" fontId="3" fillId="0" borderId="1" xfId="0" quotePrefix="1" applyFont="1" applyBorder="1" applyAlignment="1">
      <alignment wrapText="1" indent="3"/>
    </xf>
    <xf numFmtId="166" fontId="0" fillId="0" borderId="1" xfId="1" applyNumberFormat="1" applyFont="1" applyBorder="1"/>
    <xf numFmtId="166" fontId="3" fillId="0" borderId="1" xfId="1" applyNumberFormat="1" applyFont="1" applyBorder="1"/>
    <xf numFmtId="0" fontId="6" fillId="0" borderId="1" xfId="0" quotePrefix="1" applyFont="1" applyBorder="1" applyAlignment="1">
      <alignment wrapText="1"/>
    </xf>
    <xf numFmtId="166" fontId="0" fillId="0" borderId="0" xfId="1" applyNumberFormat="1" applyFont="1"/>
    <xf numFmtId="166" fontId="0" fillId="0" borderId="0" xfId="0" applyNumberFormat="1"/>
    <xf numFmtId="0" fontId="7" fillId="0" borderId="1" xfId="0" quotePrefix="1" applyFont="1" applyBorder="1" applyAlignment="1">
      <alignment wrapText="1" indent="1"/>
    </xf>
    <xf numFmtId="4" fontId="8" fillId="0" borderId="1" xfId="0" applyNumberFormat="1" applyFont="1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../oleObject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209550</xdr:colOff>
      <xdr:row>31</xdr:row>
      <xdr:rowOff>114300</xdr:rowOff>
    </xdr:to>
    <xdr:pic>
      <xdr:nvPicPr>
        <xdr:cNvPr id="1033" name="Object 9" hidden="1">
          <a:extLst>
            <a:ext uri="{FF2B5EF4-FFF2-40B4-BE49-F238E27FC236}">
              <a16:creationId xmlns:a16="http://schemas.microsoft.com/office/drawing/2014/main" id="{DEB1C5A4-05E0-9C3F-E021-54AF97270141}"/>
            </a:ext>
          </a:extLst>
        </xdr:cNvPr>
        <xdr:cNvPicPr preferRelativeResize="0">
          <a:picLocks noSel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embeddings/embeddedObjectsheet1.xml><?xml version="1.0" encoding="utf-8"?>
<extended_data xmlns="http://schemas.openxmlformats.org/spreadsheetml/2006/main">
  <worksheet_elements>
    <worksheet_element>
      <wse_properties>
        <wse_property key="dsrc?=f">
          <vt_value>
            <vt_string>=PALO.SUBSET("localhost/budzets","izmp",1,"nosauk",PALO.HFILTER("298",0,TRUE,,,,,3,10,FALSE),,,,PALO.DFILTER(PALO.SUBCUBE("rindas",@var_gads,@var_tame,@var_firma,"0",,@var_strv,@var_fin,@var_vf,@var_proj,{"v","pamat"},"summa"),{"&lt;&gt;",0},,,,4),PALO.SORT(1,,"kods",0,,0,1,,))</vt_string>
          </vt_value>
        </wse_property>
        <wse_property key="id">
          <vt_value>
            <vt_string>DynaRange1</vt_string>
          </vt_value>
        </wse_property>
        <wse_property key="_gendata">
          <vt_value>
            <vt_string>[["localhost","budzets","izmp","",0,[false]],{"subset":{"indent":{"value":1},"alias1":{"value":1689},"hier":{"above":{"value":0},"exclusive":{"value":true},"element":{"value":"298"},"relative_level":{"value":"false"},"level_start":{"value":3},"level_end":{"value":10}},"data":{"subcube":{"source_cube":{"value":"rindas"},"subcube":[{"param":"@var_gads","value":"*"},{"param":"@var_tame","value":"*"},{"param":"@var_firma","value":"*"},{"value":"0"},{"value":"*"},{"param":"@var_strv","value":"*"},{"param":"@var_fin","value":"*"},{"param":"@var_vf","value":"*"},{"param":"@var_proj","value":"*"},{"value":["v","pamat"]},{"value":"summa"}]},"cell_operator":{"value":4},"criteria":{"value":["&lt;&gt;",{"value":"0"}]}},"sort":{"whole":{"value":1},"attribute":{"value":1688},"reverse":{"value":0},"type_limitation":{"value":0},"show_duplicates":{"value":1}}}},7]</vt_string>
          </vt_value>
        </wse_property>
        <wse_property key="hbdata">
          <vt_value>
            <vt_string>{"dir":0,"drill":true,"level":2,"border":"1px none #000000","indent":true,"name":"DynaRange","alias":true,"order":true,"ss_func":"=PALO.SUBSET(\"localhost/budzets\",\"izmp\",1,\"nosauk\",PALO.HFILTER(\"298\",0,true,,,,,3,10,false),,,,PALO.DFILTER(PALO.SUBCUBE(\"rindas\",@var_gads,@var_tame,@var_firma,\"0\",,@var_strv,@var_fin,@var_vf,@var_proj,{\"v\",\"pamat\"},\"summa\"),{\"&lt;&gt;\",0},,,,4),PALO.SORT(1,,\"kods\",0,,0,1,,))","_preview_val":"","src":[2,19,7,19],"dcell":[0,0],"rheight":"auto","unit":"px"}</vt_string>
          </vt_value>
        </wse_property>
        <wse_property key="type?ro">
          <vt_value>
            <vt_string>hb</vt_string>
          </vt_value>
        </wse_property>
        <wse_property key="pos_offsets">
          <vt_value>
            <vt_string>[0,0,0,0]</vt_string>
          </vt_value>
        </wse_property>
        <wse_property key="lctn?=f&amp;f:d&amp;f:f=7">
          <vt_value>
            <vt_string>=$B$19,$H$19,$B$96,$B$19,$B$20,$B$21,$B$22,$B$23,$B$24,$B$25,$B$26,$B$27,$B$28,$B$29,$B$30,$B$31,$B$32,$B$33,$B$34,$B$35,$B$36,$B$37,$B$38,$B$39,$B$40,$B$41,$B$42,$B$43,$B$44,$B$45,$B$46,$B$47,$B$48,$B$49,$B$50,$B$51,$B$52,$B$53,$B$54,$B$55,$B$56,$B$57,$B$58,$B$59,$B$60,$B$61,$B$62,$B$63,$B$64,$B$65,$B$66,$B$67,$B$68,$B$69,$B$70,$B$71,$B$72,$B$73,$B$74,$B$75,$B$76,$B$77,$B$78,$B$79,$B$80,$B$81,$B$82,$B$83,$B$84,$B$85,$B$86,$B$87,$B$88,$B$89,$B$90,$B$91,$B$92,$B$93,$B$94,$B$95</vt_string>
          </vt_value>
        </wse_property>
      </wse_properties>
    </worksheet_element>
    <worksheet_element>
      <wse_properties>
        <wse_property key="dsrc?=f">
          <vt_value>
            <vt_string>=PALO.SUBSET("localhost/budzets","izmp",1,"nosauk",PALO.HFILTER("222",0,TRUE,,,,,3,10,FALSE),,,,PALO.DFILTER(PALO.SUBCUBE("rindas",@var_gads,@var_tame,@var_firma,"0",,@var_strv,@var_fin,@var_vf,@var_proj,{"v","pamat"},"summa"),{"&lt;&gt;",0},,,,4),PALO.SORT(1,,"kods",0,,0,1,,))</vt_string>
          </vt_value>
        </wse_property>
        <wse_property key="id">
          <vt_value>
            <vt_string>DynaRange2</vt_string>
          </vt_value>
        </wse_property>
        <wse_property key="_gendata">
          <vt_value>
            <vt_string>[["localhost","budzets","izmp","",0,[false]],{"subset":{"indent":{"value":1},"alias1":{"value":1689},"hier":{"above":{"value":0},"exclusive":{"value":true},"element":{"value":"222"},"relative_level":{"value":"false"},"level_start":{"value":3},"level_end":{"value":10}},"data":{"subcube":{"source_cube":{"value":"rindas"},"subcube":[{"param":"@var_gads","value":"*"},{"param":"@var_tame","value":"*"},{"param":"@var_firma","value":"*"},{"value":"0"},{"value":"*"},{"param":"@var_strv","value":"*"},{"param":"@var_fin","value":"*"},{"param":"@var_vf","value":"*"},{"param":"@var_proj","value":"*"},{"value":["v","pamat"]},{"value":"summa"}]},"cell_operator":{"value":4},"criteria":{"value":["&lt;&gt;",{"value":"0"}]}},"sort":{"whole":{"value":1},"attribute":{"value":1688},"reverse":{"value":0},"type_limitation":{"value":0},"show_duplicates":{"value":1}}}},7]</vt_string>
          </vt_value>
        </wse_property>
        <wse_property key="hbdata">
          <vt_value>
            <vt_string>{"dir":0,"drill":true,"level":2,"border":"1px none #000000","indent":true,"name":"DynaRange","alias":true,"order":true,"ss_func":"=PALO.SUBSET(\"localhost/budzets\",\"izmp\",1,\"nosauk\",PALO.HFILTER(\"222\",0,true,,,,,3,10,false),,,,PALO.DFILTER(PALO.SUBCUBE(\"rindas\",@var_gads,@var_tame,@var_firma,\"0\",,@var_strv,@var_fin,@var_vf,@var_proj,{\"v\",\"pamat\"},\"summa\"),{\"&lt;&gt;\",0},,,,4),PALO.SORT(1,,\"kods\",0,,0,1,,))","_preview_val":"","src":[2,26,7,26],"dcell":[0,0],"rheight":"auto","unit":"px"}</vt_string>
          </vt_value>
        </wse_property>
        <wse_property key="type?ro">
          <vt_value>
            <vt_string>hb</vt_string>
          </vt_value>
        </wse_property>
        <wse_property key="pos_offsets">
          <vt_value>
            <vt_string>[0,0,0,0]</vt_string>
          </vt_value>
        </wse_property>
        <wse_property key="lctn?=f&amp;f:d&amp;f:f=7">
          <vt_value>
            <vt_string>=$B$110,$H$110,$B$137,$B$110,$B$111,$B$112,$B$113,$B$114,$B$115,$B$116,$B$117,$B$118,$B$119,$B$120,$B$121,$B$122,$B$123,$B$124,$B$125,$B$126,$B$127,$B$128,$B$129,$B$130,$B$131,$B$132,$B$133,$B$134,$B$135,$B$136</vt_string>
          </vt_value>
        </wse_property>
      </wse_properties>
    </worksheet_element>
    <worksheet_element>
      <wse_properties>
        <wse_property key="dsrc?=f">
          <vt_value>
            <vt_string>=PALO.SUBSET("localhost/budzets","izmp",1,,PALO.HFILTER("1174",0,TRUE,,,,,3,4,FALSE),,,,PALO.DFILTER(PALO.SUBCUBE("rindas",@var_gads,@var_tame,@var_firma,"0",,@var_strv,@var_fin,@var_vf,@var_proj,{"v","pamat"},"summa"),{"&lt;&gt;",0},,,,4),PALO.SORT(1,,"kods",0,,0,1,,))</vt_string>
          </vt_value>
        </wse_property>
        <wse_property key="id">
          <vt_value>
            <vt_string>DynaRange3</vt_string>
          </vt_value>
        </wse_property>
        <wse_property key="_gendata">
          <vt_value>
            <vt_string>[["localhost","budzets","izmp","",0,[false]],{"subset":{"indent":{"value":1},"hier":{"above":{"value":0},"exclusive":{"value":true},"element":{"value":"1174"},"relative_level":{"value":"false"},"level_start":{"value":3},"level_end":{"value":4}},"data":{"subcube":{"source_cube":{"value":"rindas"},"subcube":[{"param":"@var_gads","value":"*"},{"param":"@var_tame","value":"*"},{"param":"@var_firma","value":"*"},{"value":"0"},{"value":"*"},{"param":"@var_strv","value":"*"},{"param":"@var_fin","value":"*"},{"param":"@var_vf","value":"*"},{"param":"@var_proj","value":"*"},{"value":["v","pamat"]},{"value":"summa"}]},"cell_operator":{"value":4},"criteria":{"value":["&lt;&gt;",{"value":"0"}]}},"sort":{"whole":{"value":1},"attribute":{"value":1688},"reverse":{"value":0},"type_limitation":{"value":0},"show_duplicates":{"value":1}}}},7]</vt_string>
          </vt_value>
        </wse_property>
        <wse_property key="hbdata">
          <vt_value>
            <vt_string>{"dir":0,"drill":true,"level":2,"border":"1px none #000000","indent":true,"name":"DynaRange","alias":true,"order":true,"ss_func":"=PALO.SUBSET(\"localhost/budzets\",\"izmp\",1,,PALO.HFILTER(\"1174\",0,true,,,,,3,4,false),,,,PALO.DFILTER(PALO.SUBCUBE(\"rindas\",@var_gads,@var_tame,@var_firma,\"0\",,@var_strv,@var_fin,@var_vf,@var_proj,{\"v\",\"pamat\"},\"summa\"),{\"&lt;&gt;\",0},,,,4),PALO.SORT(1,,\"kods\",0,,0,1,,))","_preview_val":"","src":[2,32,7,32],"dcell":[0,0],"rheight":"auto","unit":"px"}</vt_string>
          </vt_value>
        </wse_property>
        <wse_property key="type?ro">
          <vt_value>
            <vt_string>hb</vt_string>
          </vt_value>
        </wse_property>
        <wse_property key="pos_offsets">
          <vt_value>
            <vt_string>[0,0,0,0]</vt_string>
          </vt_value>
        </wse_property>
        <wse_property key="lctn?=f&amp;f:d&amp;f:f=7">
          <vt_value>
            <vt_string>=$B$142,$H$142,$B$146,$B$142,$B$143,$B$144,$B$145</vt_string>
          </vt_value>
        </wse_property>
      </wse_properties>
    </worksheet_element>
    <worksheet_element>
      <wse_properties>
        <wse_property key="dsrc?=f">
          <vt_value>
            <vt_string>=PALO.SUBSET("localhost/budzets","strv",1,"nosauk",PALO.HFILTER("1",0,TRUE,,,,,1,1,TRUE),,,,PALO.DFILTER(PALO.SUBCUBE("rindas",@var_gads,@var_tame,@var_firma,"0","222",,@var_fin,@var_vf,@var_proj,{"v","pamat"},"summa"),{"&lt;&gt;",0},,,,4),PALO.SORT(1,,"kods",0,,0,1,,))</vt_string>
          </vt_value>
        </wse_property>
        <wse_property key="id">
          <vt_value>
            <vt_string>DynaRange4</vt_string>
          </vt_value>
        </wse_property>
        <wse_property key="_gendata">
          <vt_value>
            <vt_string>[["localhost","budzets","strv","",0,[false]],{"subset":{"indent":{"value":1},"alias1":{"value":925},"hier":{"above":{"value":0},"exclusive":{"value":true},"element":{"value":"1"},"relative_level":{"value":"true"},"level_start":{"value":1},"level_end":{"value":1}},"data":{"subcube":{"source_cube":{"value":"rindas"},"subcube":[{"param":"@var_gads","value":"*"},{"param":"@var_tame","value":"*"},{"param":"@var_firma","value":"*"},{"value":"0"},{"value":"222"},{"value":"*"},{"param":"@var_fin","value":"*"},{"param":"@var_vf","value":"*"},{"param":"@var_proj","value":"*"},{"value":["v","pamat"]},{"value":"summa"}]},"cell_operator":{"value":4},"criteria":{"value":["&lt;&gt;",{"value":"0"}]}},"sort":{"whole":{"value":1},"attribute":{"value":924},"reverse":{"value":0},"type_limitation":{"value":0},"show_duplicates":{"value":1}}}},6]</vt_string>
          </vt_value>
        </wse_property>
        <wse_property key="hbdata">
          <vt_value>
            <vt_string>{"dir":0,"drill":true,"level":2,"border":"1px solid #000000","indent":true,"name":"DynaRange","alias":true,"order":true,"rheight":"auto","unit":"px","ss_func":"=PALO.SUBSET(\"localhost/budzets\",\"strv\",1,\"nosauk\",PALO.HFILTER(\"1\",0,true,,,,,1,1,true),,,,PALO.DFILTER(PALO.SUBCUBE(\"rindas\",@var_gads,@var_tame,@var_firma,\"0\",\"222\",,@var_fin,@var_vf,@var_proj,{\"v\",\"pamat\"},\"summa\"),{\"&lt;&gt;\",0},,,,4),PALO.SORT(1,,\"kods\",0,,0,1,,))","_preview_val":"","src":[2,24,7,24],"dcell":[0,0]}</vt_string>
          </vt_value>
        </wse_property>
        <wse_property key="type?ro">
          <vt_value>
            <vt_string>hb</vt_string>
          </vt_value>
        </wse_property>
        <wse_property key="pos_offsets">
          <vt_value>
            <vt_string>[0,0,0,0]</vt_string>
          </vt_value>
        </wse_property>
        <wse_property key="lctn?=f&amp;f:d&amp;f:f=7">
          <vt_value>
            <vt_string>=$B$100,$H$100,$B$109,$B$100,$B$101,$B$102,$B$103,$B$104,$B$105,$B$106,$B$107,$B$108</vt_string>
          </vt_value>
        </wse_property>
      </wse_properties>
    </worksheet_element>
    <worksheet_element>
      <wse_properties>
        <wse_property key="dsrc?=f">
          <vt_value>
            <vt_string>=PALO.SUBSET("localhost/budzets","strv",1,"kod_nos",,,,,PALO.DFILTER(PALO.SUBCUBE("rindas",@var_gads,"0",@var_firma,"0","1",,@var_fin,@var_vf,@var_proj,{"v","pamat"},"summa"),{"&lt;&gt;",0},,,,4),PALO.SORT(1,0,,0,,0,1,,))</vt_string>
          </vt_value>
        </wse_property>
        <wse_property key="trgt?=f:l&amp;f:f=1">
          <vt_value>
            <vt_string>=@var_strv</vt_string>
          </vt_value>
        </wse_property>
        <wse_property key="visibility?=f:l">
          <vt_value>
            <vt_string>=NOT(@var_show_expand)</vt_string>
          </vt_value>
        </wse_property>
        <wse_property key="style">
          <vt_value>
            <vt_string>{}</vt_string>
          </vt_value>
        </wse_property>
        <wse_property key="zindex">
          <vt_value>
            <vt_number>51</vt_number>
          </vt_value>
        </wse_property>
        <wse_property key="locked">
          <vt_value>
            <vt_bool>false</vt_bool>
          </vt_value>
        </wse_property>
        <wse_property key="type?ro">
          <vt_value>
            <vt_string>formel</vt_string>
          </vt_value>
        </wse_property>
        <wse_property key="pos_offsets">
          <vt_value>
            <vt_string>[113,0]</vt_string>
          </vt_value>
        </wse_property>
        <wse_property key="size">
          <vt_value>
            <vt_string>[312,22]</vt_string>
          </vt_value>
        </wse_property>
        <wse_property key="lctn?=f&amp;f:d&amp;f:f=7">
          <vt_value>
            <vt_string>=$B$7:$B$7</vt_string>
          </vt_value>
        </wse_property>
        <wse_property key="macros">
          <vt_value>
            <vt_string>{}</vt_string>
          </vt_value>
        </wse_property>
        <wse_property key="formel_type?ro">
          <vt_value>
            <vt_string>ComboBox</vt_string>
          </vt_value>
        </wse_property>
        <wse_property key="formel_name">
          <vt_value>
            <vt_string>cmb_strv</vt_string>
          </vt_value>
        </wse_property>
        <wse_property key="data">
          <vt_value>
            <vt_string>{"trange":"","tnamedrange":"","tvar":"var_strv","selval":"1","selpath":"/root/1","showalias":true,"haslargesrc":false,"qtip":""}</vt_string>
          </vt_value>
        </wse_property>
        <wse_property key="_gendata">
          <vt_value>
            <vt_string>[["localhost","budzets","strv","",0,[false]],{"subset":{"indent":{"value":1},"alias1":{"value":926},"data":{"subcube":{"source_cube":{"value":"rindas"},"subcube":[{"param":"@var_gads","value":"*"},{"value":"0"},{"param":"@var_firma","value":"*"},{"value":"0"},{"value":"1"},{"value":"*"},{"param":"@var_fin","value":"*"},{"param":"@var_vf","value":"*"},{"param":"@var_proj","value":"*"},{"value":["v","pamat"]},{"value":"summa"}]},"cell_operator":{"value":4},"criteria":{"value":["&lt;&gt;",{"value":"0"}]}},"sort":{"whole":{"value":1},"sorting_criteria":{"value":0},"reverse":{"value":0},"type_limitation":{"value":0},"show_duplicates":{"value":1}}}},5]</vt_string>
          </vt_value>
        </wse_property>
      </wse_properties>
    </worksheet_element>
    <worksheet_element>
      <wse_properties>
        <wse_property key="dsrc?=f">
          <vt_value>
            <vt_string>=PALO.SUBSET("localhost/budzets","fin",1,"kod_nos",,,,,PALO.DFILTER(PALO.SUBCUBE("rindas",@var_gads,"0",@var_firma,"0","1","1",,@var_vf,@var_proj,{"v","pamat"},"summa"),{"&lt;&gt;",0},,,,4),PALO.SORT(1,0,,0,,0,1,,))</vt_string>
          </vt_value>
        </wse_property>
        <wse_property key="trgt?=f:l&amp;f:f=1">
          <vt_value>
            <vt_string>=@var_fin</vt_string>
          </vt_value>
        </wse_property>
        <wse_property key="visibility?=f:l">
          <vt_value>
            <vt_string>=NOT(@var_show_expand)</vt_string>
          </vt_value>
        </wse_property>
        <wse_property key="style">
          <vt_value>
            <vt_string>{}</vt_string>
          </vt_value>
        </wse_property>
        <wse_property key="zindex">
          <vt_value>
            <vt_number>52</vt_number>
          </vt_value>
        </wse_property>
        <wse_property key="locked">
          <vt_value>
            <vt_bool>false</vt_bool>
          </vt_value>
        </wse_property>
        <wse_property key="type?ro">
          <vt_value>
            <vt_string>formel</vt_string>
          </vt_value>
        </wse_property>
        <wse_property key="pos_offsets">
          <vt_value>
            <vt_string>[113,0]</vt_string>
          </vt_value>
        </wse_property>
        <wse_property key="size">
          <vt_value>
            <vt_string>[312,22]</vt_string>
          </vt_value>
        </wse_property>
        <wse_property key="lctn?=f&amp;f:d&amp;f:f=7">
          <vt_value>
            <vt_string>=$B$6:$B$6</vt_string>
          </vt_value>
        </wse_property>
        <wse_property key="macros">
          <vt_value>
            <vt_string>{}</vt_string>
          </vt_value>
        </wse_property>
        <wse_property key="formel_type?ro">
          <vt_value>
            <vt_string>ComboBox</vt_string>
          </vt_value>
        </wse_property>
        <wse_property key="formel_name">
          <vt_value>
            <vt_string>cmb_fin</vt_string>
          </vt_value>
        </wse_property>
        <wse_property key="data">
          <vt_value>
            <vt_string>{"trange":"","tnamedrange":"","tvar":"var_fin","selval":"2","selpath":"/root/1/9/2","showalias":true,"haslargesrc":false,"qtip":""}</vt_string>
          </vt_value>
        </wse_property>
        <wse_property key="_gendata">
          <vt_value>
            <vt_string>[["localhost","budzets","fin","",0,[false]],{"subset":{"indent":{"value":1},"alias1":{"value":938},"data":{"subcube":{"source_cube":{"value":"rindas"},"subcube":[{"param":"@var_gads","value":"*"},{"value":"0"},{"param":"@var_firma","value":"*"},{"value":"0"},{"value":"1"},{"value":"1"},{"value":"*"},{"param":"@var_vf","value":"*"},{"param":"@var_proj","value":"*"},{"value":["v","pamat"]},{"value":"summa"}]},"cell_operator":{"value":4},"criteria":{"value":["&lt;&gt;",{"value":"0"}]}},"sort":{"whole":{"value":1},"sorting_criteria":{"value":0},"reverse":{"value":0},"type_limitation":{"value":0},"show_duplicates":{"value":1}}}},4]</vt_string>
          </vt_value>
        </wse_property>
      </wse_properties>
    </worksheet_element>
    <worksheet_element>
      <wse_properties>
        <wse_property key="dsrc?=f">
          <vt_value>
            <vt_string>=PALO.SUBSET("localhost/budzets","vf",1,"kod_nos",,,,,PALO.DFILTER(PALO.SUBCUBE("rindas",@var_gads,"0",@var_firma,"0","1","1","1",,"1",{"v","pamat"},"summa"),{"&lt;&gt;",0},,,,4),PALO.SORT(1,0,,0,,0,1,,))</vt_string>
          </vt_value>
        </wse_property>
        <wse_property key="trgt?=f:l&amp;f:f=1">
          <vt_value>
            <vt_string>=@var_vf</vt_string>
          </vt_value>
        </wse_property>
        <wse_property key="visibility?=f:l">
          <vt_value>
            <vt_string>=NOT(@var_show_expand)</vt_string>
          </vt_value>
        </wse_property>
        <wse_property key="style">
          <vt_value>
            <vt_string>{}</vt_string>
          </vt_value>
        </wse_property>
        <wse_property key="zindex">
          <vt_value>
            <vt_number>53</vt_number>
          </vt_value>
        </wse_property>
        <wse_property key="locked">
          <vt_value>
            <vt_bool>false</vt_bool>
          </vt_value>
        </wse_property>
        <wse_property key="type?ro">
          <vt_value>
            <vt_string>formel</vt_string>
          </vt_value>
        </wse_property>
        <wse_property key="pos_offsets">
          <vt_value>
            <vt_string>[113,19]</vt_string>
          </vt_value>
        </wse_property>
        <wse_property key="size">
          <vt_value>
            <vt_string>[312,22]</vt_string>
          </vt_value>
        </wse_property>
        <wse_property key="lctn?=f&amp;f:d&amp;f:f=7">
          <vt_value>
            <vt_string>=$B$3:$B$3</vt_string>
          </vt_value>
        </wse_property>
        <wse_property key="macros">
          <vt_value>
            <vt_string>{}</vt_string>
          </vt_value>
        </wse_property>
        <wse_property key="formel_type?ro">
          <vt_value>
            <vt_string>ComboBox</vt_string>
          </vt_value>
        </wse_property>
        <wse_property key="formel_name">
          <vt_value>
            <vt_string>cmb_vf</vt_string>
          </vt_value>
        </wse_property>
        <wse_property key="data">
          <vt_value>
            <vt_string>{"trange":"","tnamedrange":"","tvar":"var_vf","selval":"1","selpath":"/root/1","showalias":true,"haslargesrc":false,"qtip":""}</vt_string>
          </vt_value>
        </wse_property>
        <wse_property key="_gendata">
          <vt_value>
            <vt_string>[["localhost","budzets","vf","",0,[false]],{"subset":{"indent":{"value":1},"alias1":{"value":926},"data":{"subcube":{"source_cube":{"value":"rindas"},"subcube":[{"param":"@var_gads","value":"*"},{"value":"0"},{"param":"@var_firma","value":"*"},{"value":"0"},{"value":"1"},{"value":"1"},{"value":"1"},{"value":"*"},{"value":"1"},{"value":["v","pamat"]},{"value":"summa"}]},"cell_operator":{"value":4},"criteria":{"value":["&lt;&gt;",{"value":"0"}]}},"sort":{"whole":{"value":1},"sorting_criteria":{"value":0},"reverse":{"value":0},"type_limitation":{"value":0},"show_duplicates":{"value":1}}}},2]</vt_string>
          </vt_value>
        </wse_property>
      </wse_properties>
    </worksheet_element>
    <worksheet_element>
      <wse_properties>
        <wse_property key="dsrc?=f">
          <vt_value>
            <vt_string>=PALO.SUBSET("localhost/budzets","proj",1,"kod_nos",,,,,PALO.DFILTER(PALO.SUBCUBE("rindas",@var_gads,"0",@var_firma,"0","1","1","1",@var_vf,,{"v","pamat"},"*"),{"&lt;&gt;",0},,,,4),PALO.SORT(1,0,,0,,0,1,,))</vt_string>
          </vt_value>
        </wse_property>
        <wse_property key="trgt?=f:l&amp;f:f=1">
          <vt_value>
            <vt_string>=@var_proj</vt_string>
          </vt_value>
        </wse_property>
        <wse_property key="visibility?=f:l">
          <vt_value>
            <vt_string>=NOT(@var_show_expand)</vt_string>
          </vt_value>
        </wse_property>
        <wse_property key="style">
          <vt_value>
            <vt_string>{}</vt_string>
          </vt_value>
        </wse_property>
        <wse_property key="zindex">
          <vt_value>
            <vt_number>54</vt_number>
          </vt_value>
        </wse_property>
        <wse_property key="locked">
          <vt_value>
            <vt_bool>false</vt_bool>
          </vt_value>
        </wse_property>
        <wse_property key="type?ro">
          <vt_value>
            <vt_string>formel</vt_string>
          </vt_value>
        </wse_property>
        <wse_property key="pos_offsets">
          <vt_value>
            <vt_string>[113,0]</vt_string>
          </vt_value>
        </wse_property>
        <wse_property key="size">
          <vt_value>
            <vt_string>[312,22]</vt_string>
          </vt_value>
        </wse_property>
        <wse_property key="lctn?=f&amp;f:d&amp;f:f=7">
          <vt_value>
            <vt_string>=$B$5:$B$5</vt_string>
          </vt_value>
        </wse_property>
        <wse_property key="macros">
          <vt_value>
            <vt_string>{}</vt_string>
          </vt_value>
        </wse_property>
        <wse_property key="formel_type?ro">
          <vt_value>
            <vt_string>ComboBox</vt_string>
          </vt_value>
        </wse_property>
        <wse_property key="formel_name">
          <vt_value>
            <vt_string>cmb_proj</vt_string>
          </vt_value>
        </wse_property>
        <wse_property key="data">
          <vt_value>
            <vt_string>{"trange":"","tnamedrange":"","tvar":"var_proj","selval":"1","selpath":"/root/1","showalias":true,"haslargesrc":false,"qtip":""}</vt_string>
          </vt_value>
        </wse_property>
        <wse_property key="_gendata">
          <vt_value>
            <vt_string>[["localhost","budzets","proj","",0,[false]],{"subset":{"indent":{"value":1},"alias1":{"value":944},"data":{"subcube":{"source_cube":{"value":"rindas"},"subcube":[{"param":"@var_gads","value":"*"},{"value":"0"},{"param":"@var_firma","value":"*"},{"value":"0"},{"value":"1"},{"value":"1"},{"value":"1"},{"param":"@var_vf","value":"*"},{"value":"*"},{"value":["v","pamat"]},{"value":"*"}]},"cell_operator":{"value":4},"criteria":{"value":["&lt;&gt;",{"value":"0"}]}},"sort":{"whole":{"value":1},"sorting_criteria":{"value":0},"reverse":{"value":0},"type_limitation":{"value":0},"show_duplicates":{"value":1}}}},3]</vt_string>
          </vt_value>
        </wse_property>
      </wse_properties>
    </worksheet_element>
    <worksheet_element>
      <wse_properties>
        <wse_property key="dsrc?=f">
          <vt_value>
            <vt_string>=PALO.SUBSET("localhost/budzets","tame",1,"nosauk",,,,PALO.AFILTER(I8:I9,3),PALO.DFILTER(PALO.SUBCUBE("rindas",@var_gads,,@var_firma,"0","1",@var_strv,@var_fin,@var_vf,@var_proj,{"v","pamat"},"summa"),{"&lt;&gt;",0},,,,4),PALO.SORT(1,0,,0,,0,1,,))</vt_string>
          </vt_value>
        </wse_property>
        <wse_property key="trgt?=f:l&amp;f:f=1">
          <vt_value>
            <vt_string>=@var_tame</vt_string>
          </vt_value>
        </wse_property>
        <wse_property key="visibility?=f:l">
          <vt_value>
            <vt_string>=NOT(@var_show_expand)</vt_string>
          </vt_value>
        </wse_property>
        <wse_property key="style">
          <vt_value>
            <vt_string>{}</vt_string>
          </vt_value>
        </wse_property>
        <wse_property key="zindex">
          <vt_value>
            <vt_number>55</vt_number>
          </vt_value>
        </wse_property>
        <wse_property key="locked">
          <vt_value>
            <vt_bool>false</vt_bool>
          </vt_value>
        </wse_property>
        <wse_property key="type?ro">
          <vt_value>
            <vt_string>formel</vt_string>
          </vt_value>
        </wse_property>
        <wse_property key="pos_offsets">
          <vt_value>
            <vt_string>[113,0]</vt_string>
          </vt_value>
        </wse_property>
        <wse_property key="size">
          <vt_value>
            <vt_string>[312,22]</vt_string>
          </vt_value>
        </wse_property>
        <wse_property key="lctn?=f&amp;f:d&amp;f:f=7">
          <vt_value>
            <vt_string>=$B$8:$B$8</vt_string>
          </vt_value>
        </wse_property>
        <wse_property key="macros">
          <vt_value>
            <vt_string>{}</vt_string>
          </vt_value>
        </wse_property>
        <wse_property key="formel_type?ro">
          <vt_value>
            <vt_string>ComboBox</vt_string>
          </vt_value>
        </wse_property>
        <wse_property key="formel_name">
          <vt_value>
            <vt_string>cmb_tame</vt_string>
          </vt_value>
        </wse_property>
        <wse_property key="data">
          <vt_value>
            <vt_string>{"trange":"","tnamedrange":"","tvar":"var_tame","selval":"0","selpath":"/root/0","showalias":true,"haslargesrc":false,"qtip":""}</vt_string>
          </vt_value>
        </wse_property>
        <wse_property key="_gendata">
          <vt_value>
            <vt_string>[["localhost","budzets","tame","",0,[false]],{"subset":{"indent":{"value":1},"alias1":{"value":1},"attr":{"attribute_filter":{"param":"I8:I9","value":{"0":[""],"1":[""],"2":[""],"3":[""],"4":[""],"5":[""],"6":[""],"7":[""],"8":[""],"9":[""],"10":[""]}},"extended":{"value":"3"}},"data":{"subcube":{"source_cube":{"value":"rindas"},"subcube":[{"param":"@var_gads","value":"*"},{"value":"*"},{"param":"@var_firma","value":"*"},{"value":"0"},{"value":"1"},{"param":"@var_strv","value":"*"},{"param":"@var_fin","value":"*"},{"param":"@var_vf","value":"*"},{"param":"@var_proj","value":"*"},{"value":["v","pamat"]},{"value":"summa"}]},"cell_operator":{"value":4},"criteria":{"value":["&lt;&gt;",{"value":"0"}]}},"sort":{"whole":{"value":1},"sorting_criteria":{"value":0},"reverse":{"value":0},"type_limitation":{"value":0},"show_duplicates":{"value":1}}}},7]</vt_string>
          </vt_value>
        </wse_property>
      </wse_properties>
    </worksheet_element>
    <worksheet_element>
      <wse_properties>
        <wse_property key="visibility?=f:l">
          <vt_value>
            <vt_string>=NOT(@var_show_expand)</vt_string>
          </vt_value>
        </wse_property>
        <wse_property key="style">
          <vt_value>
            <vt_string>{"borderWidth":1,"borderRadius":3,"icon":{"width":16,"height":16,"payload":"iVBORw0KGgoAAAANSUhEUgAAABAAAAAQCAYAAAAf8/9hAAAABmJLR0QA/wD/AP+gvaeTAAAACXBIWXMAAAsTAAALEwEAmpwYAAAAB3RJTUUH3wgEDC40swfcMQAAAB1pVFh0Q29tbWVudAAAAAAAQ3JlYXRlZCB3aXRoIEdJTVBkLmUHAAAEG0lEQVQ4EQEQBO/7AREREQAAAAAAAAAAAAAAAAAHX6BGAAAARwAAADoAAAApAAAAAAAAANcAAADGAAAAufmhYLoAAAAAAAAAAAAAAAABERERAAAAAAAHX6AgAAAAbAAAAC0AAAC5AAAAxgAAANcAAAAAAAAAKQAAADoAAABHAAAA0wAAAJT5oWDgAAAAAAEREREAB1+gIAAAAIMAAADQAAAAmfmhYPQAAAAAAAAAAAAAAAAAAAAAAAAAAAdfoAwAAABnAAAAMAAAAH35oWDgBAAAAAAAAABsAAAA0PmhYI0AAAAAAAAAAAAAAAAAAAAAAAAAAAAAAAAAAAAA+aFg9AAAAI0HX6BzAAAAbAAAAHQCB1+gRgAAAC0AAACZAAAAAAAAAAAAAAAAAAAAAAAAAAAAAAAAAAAAAAAAAAAAAAAAAAAAAAAAAJkAAAAtB1+gRgIAAABHAAAAufmhYPQAAAAAAAAAAAAAAAAAAAAAAAAAAAAAAAAAAAAAAAAAAAAAAAAAAAAA+aFg9AAAALkAAABHAgAAADoAAADGAAAAAAAAAAAAAAAAAAAAAAAAAAAAAAAAAAAAAAAAAAAAAAAAAAAAAAAAAAAAAAAAAAAAxgAAADoEAAAAKQAAANcAAAAAB1+gkQAAAO4AAAAAAAAAAAAAAAAAAAAAAAAAAAAAAAAAAAAFAAAA+vmhYIIAAADXAAAAKQQAAAAAAAAAAAAAAAAAAACtAAAA+AAAAAAAAAAAAAAAAAAAAAAAAAAAAAAAAAAAAAIAAAD9AAAAAAAAAAAAAAAABAAAANcAAAApAAAAyPmhYMIAAAAAAAAAAAAAAAAAAAAAAAAAAAAAAAAAAAAAAAAAAAAAAAAAAAAAAAAAKQAAANcCAAAAxgAAADoAAAAAAAAAAAAAAAAAAAAAAAAAAAAAAAAAAAAAAAAAAAAAAAAAAAAAAAAAAAAAAAAAAAA6AAAAxgIAAAC5AAAARwdfoAwAAAAAAAAAAAAAAAAAAAAAAAAAAAAAAAAAAAAAAAAAAAAAAAAAAAAAB1+gDAAAAEcAAAC5AvmhYLoAAADTAAAAZwAAAAAAAAAAAAAAAAAAAAAAAAAAAAAAAAAAAAAAAAAAAAAAAAAAAAAAAABnAAAA0/mhYLoEAAAAAAAAAJQAAACDB1+gcwAAAJn5oWD0AAAAAAAAAAAAAAAAAAAAAAAAAAAHX6AMAAAAZwAAADAAAAB9AAAAAAEREREAAAAAAAdfoCAAAABsAAAALQAAALkAAADGAAAA1wAAAAAAAAApAAAAOgAAAEcAAADTAAAAlPmhYOAAAAAAAREREQAAAAAAAAAAAAAAAAAHX6BGAAAARwAAADoAAAApAAAAAAAAANcAAADGAAAAufmhYLoAAAAAAAAAAAAAAADuJmohT5GgkwAAAABJRU5ErkJggg==","img_type":"image/png","align":"top"}}</vt_string>
          </vt_value>
        </wse_property>
        <wse_property key="zindex">
          <vt_value>
            <vt_number>57</vt_number>
          </vt_value>
        </wse_property>
        <wse_property key="locked">
          <vt_value>
            <vt_bool>false</vt_bool>
          </vt_value>
        </wse_property>
        <wse_property key="type?ro">
          <vt_value>
            <vt_string>formel</vt_string>
          </vt_value>
        </wse_property>
        <wse_property key="pos_offsets">
          <vt_value>
            <vt_string>[6,19]</vt_string>
          </vt_value>
        </wse_property>
        <wse_property key="size">
          <vt_value>
            <vt_string>[22,22]</vt_string>
          </vt_value>
        </wse_property>
        <wse_property key="lctn?=f&amp;f:d&amp;f:f=7">
          <vt_value>
            <vt_string>=$F$7:$F$7</vt_string>
          </vt_value>
        </wse_property>
        <wse_property key="macros">
          <vt_value>
            <vt_string>{"click":"Module1._btn_del_Click"}</vt_string>
          </vt_value>
        </wse_property>
        <wse_property key="formel_type?ro">
          <vt_value>
            <vt_string>Button</vt_string>
          </vt_value>
        </wse_property>
        <wse_property key="formel_name">
          <vt_value>
            <vt_string>btn_del</vt_string>
          </vt_value>
        </wse_property>
        <wse_property key="data">
          <vt_value>
            <vt_string>{"label":"","qtip":"Nodzēst tāmju filtra vērtības"}</vt_string>
          </vt_value>
        </wse_property>
      </wse_properties>
    </worksheet_element>
    <worksheet_element>
      <wse_properties>
        <wse_property key="dsrc?=f">
          <vt_value>
            <vt_string>=PALO.SUBSET("localhost/budzets","gads",1,,PALO.HFILTER(,0,FALSE,2,,,,,,),,,,PALO.DFILTER(PALO.SUBCUBE("rindas",,"0","v","0","1","1","1","1","1",{"pamat","v"},"summa"),{"&lt;&gt;",0},,,,4),PALO.SORT(1,0,,0,,0,1,,))</vt_string>
          </vt_value>
        </wse_property>
        <wse_property key="trgt?=f:l&amp;f:f=1">
          <vt_value>
            <vt_string>=@var_gads</vt_string>
          </vt_value>
        </wse_property>
        <wse_property key="visibility?=f:l">
          <vt_value>
            <vt_string>=NOT(@var_show_expand)</vt_string>
          </vt_value>
        </wse_property>
        <wse_property key="style">
          <vt_value>
            <vt_string>{}</vt_string>
          </vt_value>
        </wse_property>
        <wse_property key="zindex">
          <vt_value>
            <vt_number>50</vt_number>
          </vt_value>
        </wse_property>
        <wse_property key="locked">
          <vt_value>
            <vt_bool>false</vt_bool>
          </vt_value>
        </wse_property>
        <wse_property key="type?ro">
          <vt_value>
            <vt_string>formel</vt_string>
          </vt_value>
        </wse_property>
        <wse_property key="pos_offsets">
          <vt_value>
            <vt_string>[113,19]</vt_string>
          </vt_value>
        </wse_property>
        <wse_property key="size">
          <vt_value>
            <vt_string>[312,22]</vt_string>
          </vt_value>
        </wse_property>
        <wse_property key="lctn?=f&amp;f:d&amp;f:f=7">
          <vt_value>
            <vt_string>=$B$1:$B$1</vt_string>
          </vt_value>
        </wse_property>
        <wse_property key="macros">
          <vt_value>
            <vt_string>{}</vt_string>
          </vt_value>
        </wse_property>
        <wse_property key="formel_type?ro">
          <vt_value>
            <vt_string>ComboBox</vt_string>
          </vt_value>
        </wse_property>
        <wse_property key="formel_name">
          <vt_value>
            <vt_string>cmb_gads</vt_string>
          </vt_value>
        </wse_property>
        <wse_property key="data">
          <vt_value>
            <vt_string>{"trange":"","tnamedrange":"","tvar":"var_gads","selval":"2026","selpath":"/root/2026","showalias":true,"haslargesrc":false,"qtip":""}</vt_string>
          </vt_value>
        </wse_property>
        <wse_property key="_gendata">
          <vt_value>
            <vt_string>[["localhost","budzets","gads","",0,[false]],{"subset":{"indent":{"value":1},"hier":{"above":{"value":0},"exclusive":{"value":false},"hide":{"value":2}},"data":{"subcube":{"source_cube":{"value":"rindas"},"subcube":[{"value":"*"},{"value":"0"},{"value":"v"},{"value":"0"},{"value":"1"},{"value":"1"},{"value":"1"},{"value":"1"},{"value":"1"},{"value":["pamat","v"]},{"value":"summa"}]},"cell_operator":{"value":4},"criteria":{"value":["&lt;&gt;",{"value":"0"}]}},"sort":{"whole":{"value":1},"sorting_criteria":{"value":0},"reverse":{"value":0},"type_limitation":{"value":0},"show_duplicates":{"value":1}}}},0]</vt_string>
          </vt_value>
        </wse_property>
      </wse_properties>
    </worksheet_element>
    <worksheet_element>
      <wse_properties>
        <wse_property key="dsrc?=f">
          <vt_value>
            <vt_string>=PALO.SUBSET("localhost/budzets","firma",1,"nosauk",,,,,PALO.DFILTER(PALO.SUBCUBE("rindas",@var_gads,"0",,"0","1","1","1","1","1",{"v","pamat"},"summa"),{"&lt;&gt;",0},,,,4),PALO.SORT(1,0,,0,,0,1,,))</vt_string>
          </vt_value>
        </wse_property>
        <wse_property key="trgt?=f:l&amp;f:f=1">
          <vt_value>
            <vt_string>=@var_firma</vt_string>
          </vt_value>
        </wse_property>
        <wse_property key="visibility?=f:l">
          <vt_value>
            <vt_string>=NOT(@var_show_expand)</vt_string>
          </vt_value>
        </wse_property>
        <wse_property key="style">
          <vt_value>
            <vt_string>{}</vt_string>
          </vt_value>
        </wse_property>
        <wse_property key="zindex">
          <vt_value>
            <vt_number>56</vt_number>
          </vt_value>
        </wse_property>
        <wse_property key="locked">
          <vt_value>
            <vt_bool>false</vt_bool>
          </vt_value>
        </wse_property>
        <wse_property key="type?ro">
          <vt_value>
            <vt_string>formel</vt_string>
          </vt_value>
        </wse_property>
        <wse_property key="pos_offsets">
          <vt_value>
            <vt_string>[113,0]</vt_string>
          </vt_value>
        </wse_property>
        <wse_property key="size">
          <vt_value>
            <vt_string>[312,22]</vt_string>
          </vt_value>
        </wse_property>
        <wse_property key="lctn?=f&amp;f:d&amp;f:f=7">
          <vt_value>
            <vt_string>=$B$3:$B$3</vt_string>
          </vt_value>
        </wse_property>
        <wse_property key="macros">
          <vt_value>
            <vt_string>{}</vt_string>
          </vt_value>
        </wse_property>
        <wse_property key="formel_type?ro">
          <vt_value>
            <vt_string>ComboBox</vt_string>
          </vt_value>
        </wse_property>
        <wse_property key="formel_name">
          <vt_value>
            <vt_string>cmb_firma</vt_string>
          </vt_value>
        </wse_property>
        <wse_property key="data">
          <vt_value>
            <vt_string>{"trange":"","tnamedrange":"","tvar":"var_firma","selval":"v","selpath":"/root/v","showalias":true,"haslargesrc":false,"qtip":""}</vt_string>
          </vt_value>
        </wse_property>
        <wse_property key="_gendata">
          <vt_value>
            <vt_string>[["localhost","budzets","firma","",0,[false]],{"subset":{"indent":{"value":1},"alias1":{"value":0},"data":{"subcube":{"source_cube":{"value":"rindas"},"subcube":[{"param":"@var_gads","value":"*"},{"value":"0"},{"value":"*"},{"value":"0"},{"value":"1"},{"value":"1"},{"value":"1"},{"value":"1"},{"value":"1"},{"value":["v","pamat"]},{"value":"summa"}]},"cell_operator":{"value":4},"criteria":{"value":["&lt;&gt;",{"value":"0"}]}},"sort":{"whole":{"value":1},"sorting_criteria":{"value":0},"reverse":{"value":0},"type_limitation":{"value":0},"show_duplicates":{"value":1}}}},1]</vt_string>
          </vt_value>
        </wse_property>
      </wse_properties>
    </worksheet_element>
  </worksheet_elements>
</extended_data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../oleObject" Target="../embeddings/embeddedObjectsheet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34"/>
  <sheetViews>
    <sheetView tabSelected="1" workbookViewId="0">
      <selection activeCell="B2" sqref="B2:F3"/>
    </sheetView>
  </sheetViews>
  <sheetFormatPr defaultRowHeight="14.4" x14ac:dyDescent="0.3"/>
  <cols>
    <col min="1" max="1" width="1.6640625" customWidth="1"/>
    <col min="2" max="2" width="61.44140625" customWidth="1"/>
    <col min="3" max="5" width="19.109375" customWidth="1"/>
    <col min="6" max="6" width="19" customWidth="1"/>
    <col min="8" max="8" width="9.109375" hidden="1" customWidth="1"/>
    <col min="9" max="9" width="19.33203125" hidden="1" customWidth="1"/>
    <col min="10" max="10" width="22.33203125" hidden="1" customWidth="1"/>
    <col min="11" max="11" width="11.33203125" bestFit="1" customWidth="1"/>
  </cols>
  <sheetData>
    <row r="1" spans="2:10" x14ac:dyDescent="0.3">
      <c r="F1" s="30" t="s">
        <v>248</v>
      </c>
    </row>
    <row r="2" spans="2:10" ht="15" customHeight="1" x14ac:dyDescent="0.3">
      <c r="B2" s="31" t="s">
        <v>249</v>
      </c>
      <c r="C2" s="25"/>
      <c r="D2" s="25"/>
      <c r="E2" s="25"/>
      <c r="F2" s="25"/>
      <c r="H2" s="1" t="e">
        <v>#VALUE!</v>
      </c>
      <c r="I2" s="2"/>
      <c r="J2" s="3"/>
    </row>
    <row r="3" spans="2:10" ht="15" customHeight="1" x14ac:dyDescent="0.3">
      <c r="B3" s="25"/>
      <c r="C3" s="25"/>
      <c r="D3" s="25"/>
      <c r="E3" s="25"/>
      <c r="F3" s="25"/>
      <c r="I3" s="2"/>
      <c r="J3" s="3"/>
    </row>
    <row r="5" spans="2:10" ht="31.5" customHeight="1" x14ac:dyDescent="0.3">
      <c r="B5" s="27" t="s">
        <v>0</v>
      </c>
      <c r="C5" s="26" t="s">
        <v>1</v>
      </c>
      <c r="D5" s="5" t="s">
        <v>2</v>
      </c>
      <c r="E5" s="5" t="s">
        <v>3</v>
      </c>
      <c r="F5" s="5" t="s">
        <v>4</v>
      </c>
    </row>
    <row r="6" spans="2:10" ht="15" customHeight="1" x14ac:dyDescent="0.3">
      <c r="B6" s="27"/>
      <c r="C6" s="26"/>
      <c r="D6" s="5" t="s">
        <v>5</v>
      </c>
      <c r="E6" s="5" t="s">
        <v>5</v>
      </c>
      <c r="F6" s="5" t="s">
        <v>5</v>
      </c>
    </row>
    <row r="7" spans="2:10" ht="15" customHeight="1" x14ac:dyDescent="0.3">
      <c r="B7" s="6" t="s">
        <v>6</v>
      </c>
      <c r="C7" s="7"/>
      <c r="D7" s="19">
        <v>52751915</v>
      </c>
      <c r="E7" s="19">
        <f>E46+E60+E67</f>
        <v>385412</v>
      </c>
      <c r="F7" s="19">
        <f>D7+E7</f>
        <v>53137327</v>
      </c>
    </row>
    <row r="8" spans="2:10" x14ac:dyDescent="0.3">
      <c r="B8" s="11" t="s">
        <v>7</v>
      </c>
      <c r="C8" s="8" t="s">
        <v>8</v>
      </c>
      <c r="D8" s="18">
        <v>21092145</v>
      </c>
      <c r="E8" s="18">
        <v>0</v>
      </c>
      <c r="F8" s="18">
        <v>21092145</v>
      </c>
      <c r="G8" s="9"/>
    </row>
    <row r="9" spans="2:10" x14ac:dyDescent="0.3">
      <c r="B9" s="12" t="s">
        <v>9</v>
      </c>
      <c r="C9" s="8" t="s">
        <v>10</v>
      </c>
      <c r="D9" s="18">
        <v>21092145</v>
      </c>
      <c r="E9" s="18">
        <v>0</v>
      </c>
      <c r="F9" s="18">
        <v>21092145</v>
      </c>
      <c r="G9" s="9"/>
    </row>
    <row r="10" spans="2:10" x14ac:dyDescent="0.3">
      <c r="B10" s="11" t="s">
        <v>11</v>
      </c>
      <c r="C10" s="8" t="s">
        <v>12</v>
      </c>
      <c r="D10" s="18">
        <v>2460166</v>
      </c>
      <c r="E10" s="18">
        <v>0</v>
      </c>
      <c r="F10" s="18">
        <v>2460166</v>
      </c>
      <c r="G10" s="9"/>
    </row>
    <row r="11" spans="2:10" x14ac:dyDescent="0.3">
      <c r="B11" s="12" t="s">
        <v>13</v>
      </c>
      <c r="C11" s="8" t="s">
        <v>14</v>
      </c>
      <c r="D11" s="18">
        <v>2460166</v>
      </c>
      <c r="E11" s="18">
        <v>0</v>
      </c>
      <c r="F11" s="18">
        <v>2460166</v>
      </c>
      <c r="G11" s="9"/>
    </row>
    <row r="12" spans="2:10" x14ac:dyDescent="0.3">
      <c r="B12" s="15" t="s">
        <v>15</v>
      </c>
      <c r="C12" s="8" t="s">
        <v>16</v>
      </c>
      <c r="D12" s="18">
        <v>1953969</v>
      </c>
      <c r="E12" s="18">
        <v>0</v>
      </c>
      <c r="F12" s="18">
        <v>1953969</v>
      </c>
    </row>
    <row r="13" spans="2:10" ht="28.8" x14ac:dyDescent="0.3">
      <c r="B13" s="16" t="s">
        <v>17</v>
      </c>
      <c r="C13" s="8" t="s">
        <v>18</v>
      </c>
      <c r="D13" s="18">
        <v>1743969</v>
      </c>
      <c r="E13" s="18">
        <v>0</v>
      </c>
      <c r="F13" s="18">
        <v>1743969</v>
      </c>
    </row>
    <row r="14" spans="2:10" x14ac:dyDescent="0.3">
      <c r="B14" s="16" t="s">
        <v>19</v>
      </c>
      <c r="C14" s="8" t="s">
        <v>20</v>
      </c>
      <c r="D14" s="18">
        <v>210000</v>
      </c>
      <c r="E14" s="18">
        <v>0</v>
      </c>
      <c r="F14" s="18">
        <v>210000</v>
      </c>
    </row>
    <row r="15" spans="2:10" ht="15" customHeight="1" x14ac:dyDescent="0.3">
      <c r="B15" s="15" t="s">
        <v>21</v>
      </c>
      <c r="C15" s="8" t="s">
        <v>22</v>
      </c>
      <c r="D15" s="18">
        <v>315297</v>
      </c>
      <c r="E15" s="18">
        <v>0</v>
      </c>
      <c r="F15" s="18">
        <v>315297</v>
      </c>
    </row>
    <row r="16" spans="2:10" ht="28.8" x14ac:dyDescent="0.3">
      <c r="B16" s="16" t="s">
        <v>23</v>
      </c>
      <c r="C16" s="8" t="s">
        <v>24</v>
      </c>
      <c r="D16" s="18">
        <v>265297</v>
      </c>
      <c r="E16" s="18">
        <v>0</v>
      </c>
      <c r="F16" s="18">
        <v>265297</v>
      </c>
    </row>
    <row r="17" spans="2:7" ht="28.8" x14ac:dyDescent="0.3">
      <c r="B17" s="16" t="s">
        <v>25</v>
      </c>
      <c r="C17" s="8" t="s">
        <v>26</v>
      </c>
      <c r="D17" s="18">
        <v>50000</v>
      </c>
      <c r="E17" s="18">
        <v>0</v>
      </c>
      <c r="F17" s="18">
        <v>50000</v>
      </c>
    </row>
    <row r="18" spans="2:7" ht="15" customHeight="1" x14ac:dyDescent="0.3">
      <c r="B18" s="15" t="s">
        <v>27</v>
      </c>
      <c r="C18" s="8" t="s">
        <v>28</v>
      </c>
      <c r="D18" s="18">
        <v>190900</v>
      </c>
      <c r="E18" s="18">
        <v>0</v>
      </c>
      <c r="F18" s="18">
        <v>190900</v>
      </c>
    </row>
    <row r="19" spans="2:7" x14ac:dyDescent="0.3">
      <c r="B19" s="16" t="s">
        <v>29</v>
      </c>
      <c r="C19" s="8" t="s">
        <v>30</v>
      </c>
      <c r="D19" s="18">
        <v>170900</v>
      </c>
      <c r="E19" s="18">
        <v>0</v>
      </c>
      <c r="F19" s="18">
        <v>170900</v>
      </c>
    </row>
    <row r="20" spans="2:7" x14ac:dyDescent="0.3">
      <c r="B20" s="16" t="s">
        <v>31</v>
      </c>
      <c r="C20" s="8" t="s">
        <v>32</v>
      </c>
      <c r="D20" s="18">
        <v>20000</v>
      </c>
      <c r="E20" s="18">
        <v>0</v>
      </c>
      <c r="F20" s="18">
        <v>20000</v>
      </c>
    </row>
    <row r="21" spans="2:7" ht="15" customHeight="1" x14ac:dyDescent="0.3">
      <c r="B21" s="11" t="s">
        <v>33</v>
      </c>
      <c r="C21" s="8" t="s">
        <v>34</v>
      </c>
      <c r="D21" s="18">
        <v>136500</v>
      </c>
      <c r="E21" s="18">
        <v>0</v>
      </c>
      <c r="F21" s="18">
        <v>136500</v>
      </c>
      <c r="G21" s="9"/>
    </row>
    <row r="22" spans="2:7" x14ac:dyDescent="0.3">
      <c r="B22" s="12" t="s">
        <v>35</v>
      </c>
      <c r="C22" s="8" t="s">
        <v>36</v>
      </c>
      <c r="D22" s="18">
        <v>6500</v>
      </c>
      <c r="E22" s="18">
        <v>0</v>
      </c>
      <c r="F22" s="18">
        <v>6500</v>
      </c>
    </row>
    <row r="23" spans="2:7" x14ac:dyDescent="0.3">
      <c r="B23" s="14" t="s">
        <v>37</v>
      </c>
      <c r="C23" s="8" t="s">
        <v>38</v>
      </c>
      <c r="D23" s="18">
        <v>6500</v>
      </c>
      <c r="E23" s="18">
        <v>0</v>
      </c>
      <c r="F23" s="18">
        <v>6500</v>
      </c>
    </row>
    <row r="24" spans="2:7" ht="15" customHeight="1" x14ac:dyDescent="0.3">
      <c r="B24" s="12" t="s">
        <v>39</v>
      </c>
      <c r="C24" s="8" t="s">
        <v>40</v>
      </c>
      <c r="D24" s="18">
        <v>130000</v>
      </c>
      <c r="E24" s="18">
        <v>0</v>
      </c>
      <c r="F24" s="18">
        <v>130000</v>
      </c>
    </row>
    <row r="25" spans="2:7" x14ac:dyDescent="0.3">
      <c r="B25" s="15" t="s">
        <v>41</v>
      </c>
      <c r="C25" s="8" t="s">
        <v>42</v>
      </c>
      <c r="D25" s="18">
        <v>130000</v>
      </c>
      <c r="E25" s="18">
        <v>0</v>
      </c>
      <c r="F25" s="18">
        <v>130000</v>
      </c>
    </row>
    <row r="26" spans="2:7" ht="28.8" x14ac:dyDescent="0.3">
      <c r="B26" s="16" t="s">
        <v>43</v>
      </c>
      <c r="C26" s="8" t="s">
        <v>44</v>
      </c>
      <c r="D26" s="18">
        <v>130000</v>
      </c>
      <c r="E26" s="18">
        <v>0</v>
      </c>
      <c r="F26" s="18">
        <v>130000</v>
      </c>
    </row>
    <row r="27" spans="2:7" ht="15" customHeight="1" x14ac:dyDescent="0.3">
      <c r="B27" s="11" t="s">
        <v>45</v>
      </c>
      <c r="C27" s="8" t="s">
        <v>46</v>
      </c>
      <c r="D27" s="18">
        <v>50000</v>
      </c>
      <c r="E27" s="18">
        <v>0</v>
      </c>
      <c r="F27" s="18">
        <v>50000</v>
      </c>
      <c r="G27" s="9"/>
    </row>
    <row r="28" spans="2:7" ht="15" customHeight="1" x14ac:dyDescent="0.3">
      <c r="B28" s="12" t="s">
        <v>47</v>
      </c>
      <c r="C28" s="8" t="s">
        <v>48</v>
      </c>
      <c r="D28" s="18">
        <v>50000</v>
      </c>
      <c r="E28" s="18">
        <v>0</v>
      </c>
      <c r="F28" s="18">
        <v>50000</v>
      </c>
      <c r="G28" s="9"/>
    </row>
    <row r="29" spans="2:7" ht="28.8" x14ac:dyDescent="0.3">
      <c r="B29" s="14" t="s">
        <v>49</v>
      </c>
      <c r="C29" s="8" t="s">
        <v>50</v>
      </c>
      <c r="D29" s="18">
        <v>50000</v>
      </c>
      <c r="E29" s="18">
        <v>0</v>
      </c>
      <c r="F29" s="18">
        <v>50000</v>
      </c>
    </row>
    <row r="30" spans="2:7" ht="34.5" customHeight="1" x14ac:dyDescent="0.3">
      <c r="B30" s="11" t="s">
        <v>51</v>
      </c>
      <c r="C30" s="8" t="s">
        <v>52</v>
      </c>
      <c r="D30" s="18">
        <v>33363</v>
      </c>
      <c r="E30" s="18">
        <v>0</v>
      </c>
      <c r="F30" s="18">
        <v>33363</v>
      </c>
      <c r="G30" s="9"/>
    </row>
    <row r="31" spans="2:7" ht="15" customHeight="1" x14ac:dyDescent="0.3">
      <c r="B31" s="12" t="s">
        <v>53</v>
      </c>
      <c r="C31" s="8" t="s">
        <v>54</v>
      </c>
      <c r="D31" s="18">
        <v>553</v>
      </c>
      <c r="E31" s="18">
        <v>0</v>
      </c>
      <c r="F31" s="18">
        <v>553</v>
      </c>
      <c r="G31" s="9"/>
    </row>
    <row r="32" spans="2:7" ht="28.8" x14ac:dyDescent="0.3">
      <c r="B32" s="15" t="s">
        <v>55</v>
      </c>
      <c r="C32" s="8" t="s">
        <v>56</v>
      </c>
      <c r="D32" s="18">
        <v>553</v>
      </c>
      <c r="E32" s="18">
        <v>0</v>
      </c>
      <c r="F32" s="18">
        <v>553</v>
      </c>
    </row>
    <row r="33" spans="2:7" x14ac:dyDescent="0.3">
      <c r="B33" s="16" t="s">
        <v>57</v>
      </c>
      <c r="C33" s="8" t="s">
        <v>58</v>
      </c>
      <c r="D33" s="18">
        <v>553</v>
      </c>
      <c r="E33" s="18">
        <v>0</v>
      </c>
      <c r="F33" s="18">
        <v>553</v>
      </c>
    </row>
    <row r="34" spans="2:7" ht="34.5" customHeight="1" x14ac:dyDescent="0.3">
      <c r="B34" s="12" t="s">
        <v>59</v>
      </c>
      <c r="C34" s="8" t="s">
        <v>60</v>
      </c>
      <c r="D34" s="18">
        <v>11700</v>
      </c>
      <c r="E34" s="18">
        <v>0</v>
      </c>
      <c r="F34" s="18">
        <v>11700</v>
      </c>
      <c r="G34" s="9"/>
    </row>
    <row r="35" spans="2:7" ht="28.8" x14ac:dyDescent="0.3">
      <c r="B35" s="14" t="s">
        <v>61</v>
      </c>
      <c r="C35" s="8" t="s">
        <v>62</v>
      </c>
      <c r="D35" s="18">
        <v>7000</v>
      </c>
      <c r="E35" s="18">
        <v>0</v>
      </c>
      <c r="F35" s="18">
        <v>7000</v>
      </c>
    </row>
    <row r="36" spans="2:7" ht="28.8" x14ac:dyDescent="0.3">
      <c r="B36" s="14" t="s">
        <v>63</v>
      </c>
      <c r="C36" s="8" t="s">
        <v>64</v>
      </c>
      <c r="D36" s="18">
        <v>700</v>
      </c>
      <c r="E36" s="18">
        <v>0</v>
      </c>
      <c r="F36" s="18">
        <v>700</v>
      </c>
    </row>
    <row r="37" spans="2:7" ht="28.8" x14ac:dyDescent="0.3">
      <c r="B37" s="14" t="s">
        <v>65</v>
      </c>
      <c r="C37" s="8" t="s">
        <v>66</v>
      </c>
      <c r="D37" s="18">
        <v>4000</v>
      </c>
      <c r="E37" s="18">
        <v>0</v>
      </c>
      <c r="F37" s="18">
        <v>4000</v>
      </c>
    </row>
    <row r="38" spans="2:7" ht="15" customHeight="1" x14ac:dyDescent="0.3">
      <c r="B38" s="12" t="s">
        <v>67</v>
      </c>
      <c r="C38" s="8" t="s">
        <v>68</v>
      </c>
      <c r="D38" s="18">
        <v>21110</v>
      </c>
      <c r="E38" s="18">
        <v>0</v>
      </c>
      <c r="F38" s="18">
        <v>21110</v>
      </c>
      <c r="G38" s="9"/>
    </row>
    <row r="39" spans="2:7" ht="28.8" x14ac:dyDescent="0.3">
      <c r="B39" s="14" t="s">
        <v>69</v>
      </c>
      <c r="C39" s="8" t="s">
        <v>70</v>
      </c>
      <c r="D39" s="18">
        <v>130</v>
      </c>
      <c r="E39" s="18">
        <v>0</v>
      </c>
      <c r="F39" s="18">
        <v>130</v>
      </c>
    </row>
    <row r="40" spans="2:7" x14ac:dyDescent="0.3">
      <c r="B40" s="14" t="s">
        <v>71</v>
      </c>
      <c r="C40" s="8" t="s">
        <v>72</v>
      </c>
      <c r="D40" s="18">
        <v>8700</v>
      </c>
      <c r="E40" s="18">
        <v>0</v>
      </c>
      <c r="F40" s="18">
        <v>8700</v>
      </c>
    </row>
    <row r="41" spans="2:7" ht="28.8" x14ac:dyDescent="0.3">
      <c r="B41" s="14" t="s">
        <v>73</v>
      </c>
      <c r="C41" s="8" t="s">
        <v>74</v>
      </c>
      <c r="D41" s="18">
        <v>280</v>
      </c>
      <c r="E41" s="18">
        <v>0</v>
      </c>
      <c r="F41" s="18">
        <v>280</v>
      </c>
    </row>
    <row r="42" spans="2:7" x14ac:dyDescent="0.3">
      <c r="B42" s="14" t="s">
        <v>75</v>
      </c>
      <c r="C42" s="8" t="s">
        <v>76</v>
      </c>
      <c r="D42" s="18">
        <v>12000</v>
      </c>
      <c r="E42" s="18">
        <v>0</v>
      </c>
      <c r="F42" s="18">
        <v>12000</v>
      </c>
    </row>
    <row r="43" spans="2:7" ht="15" customHeight="1" x14ac:dyDescent="0.3">
      <c r="B43" s="11" t="s">
        <v>77</v>
      </c>
      <c r="C43" s="8" t="s">
        <v>78</v>
      </c>
      <c r="D43" s="18">
        <v>60000</v>
      </c>
      <c r="E43" s="18">
        <v>0</v>
      </c>
      <c r="F43" s="18">
        <v>60000</v>
      </c>
      <c r="G43" s="9"/>
    </row>
    <row r="44" spans="2:7" ht="15" customHeight="1" x14ac:dyDescent="0.3">
      <c r="B44" s="12" t="s">
        <v>79</v>
      </c>
      <c r="C44" s="8" t="s">
        <v>80</v>
      </c>
      <c r="D44" s="18">
        <v>60000</v>
      </c>
      <c r="E44" s="18">
        <v>0</v>
      </c>
      <c r="F44" s="18">
        <v>60000</v>
      </c>
      <c r="G44" s="9"/>
    </row>
    <row r="45" spans="2:7" x14ac:dyDescent="0.3">
      <c r="B45" s="14" t="s">
        <v>81</v>
      </c>
      <c r="C45" s="8" t="s">
        <v>82</v>
      </c>
      <c r="D45" s="18">
        <v>60000</v>
      </c>
      <c r="E45" s="18">
        <v>0</v>
      </c>
      <c r="F45" s="18">
        <v>60000</v>
      </c>
    </row>
    <row r="46" spans="2:7" ht="15" customHeight="1" x14ac:dyDescent="0.3">
      <c r="B46" s="11" t="s">
        <v>83</v>
      </c>
      <c r="C46" s="8" t="s">
        <v>84</v>
      </c>
      <c r="D46" s="18">
        <v>116609</v>
      </c>
      <c r="E46" s="18">
        <v>146</v>
      </c>
      <c r="F46" s="18">
        <v>116755</v>
      </c>
      <c r="G46" s="9"/>
    </row>
    <row r="47" spans="2:7" ht="15" customHeight="1" x14ac:dyDescent="0.3">
      <c r="B47" s="12" t="s">
        <v>85</v>
      </c>
      <c r="C47" s="8" t="s">
        <v>86</v>
      </c>
      <c r="D47" s="18">
        <v>26520</v>
      </c>
      <c r="E47" s="18">
        <v>0</v>
      </c>
      <c r="F47" s="18">
        <v>26520</v>
      </c>
      <c r="G47" s="9"/>
    </row>
    <row r="48" spans="2:7" ht="28.8" x14ac:dyDescent="0.3">
      <c r="B48" s="14" t="s">
        <v>87</v>
      </c>
      <c r="C48" s="8" t="s">
        <v>88</v>
      </c>
      <c r="D48" s="18">
        <v>1920</v>
      </c>
      <c r="E48" s="18">
        <v>0</v>
      </c>
      <c r="F48" s="18">
        <v>1920</v>
      </c>
    </row>
    <row r="49" spans="2:7" ht="28.8" x14ac:dyDescent="0.3">
      <c r="B49" s="14" t="s">
        <v>89</v>
      </c>
      <c r="C49" s="8" t="s">
        <v>90</v>
      </c>
      <c r="D49" s="18">
        <v>24000</v>
      </c>
      <c r="E49" s="18">
        <v>0</v>
      </c>
      <c r="F49" s="18">
        <v>24000</v>
      </c>
    </row>
    <row r="50" spans="2:7" x14ac:dyDescent="0.3">
      <c r="B50" s="14" t="s">
        <v>91</v>
      </c>
      <c r="C50" s="8" t="s">
        <v>92</v>
      </c>
      <c r="D50" s="18">
        <v>600</v>
      </c>
      <c r="E50" s="18">
        <v>0</v>
      </c>
      <c r="F50" s="18">
        <v>600</v>
      </c>
    </row>
    <row r="51" spans="2:7" ht="34.5" customHeight="1" x14ac:dyDescent="0.3">
      <c r="B51" s="12" t="s">
        <v>93</v>
      </c>
      <c r="C51" s="8" t="s">
        <v>94</v>
      </c>
      <c r="D51" s="18">
        <v>90089</v>
      </c>
      <c r="E51" s="18">
        <v>146</v>
      </c>
      <c r="F51" s="18">
        <v>90235</v>
      </c>
      <c r="G51" s="9"/>
    </row>
    <row r="52" spans="2:7" ht="15.75" customHeight="1" x14ac:dyDescent="0.3">
      <c r="B52" s="23" t="s">
        <v>246</v>
      </c>
      <c r="C52" s="24" t="s">
        <v>247</v>
      </c>
      <c r="D52" s="18">
        <v>8005</v>
      </c>
      <c r="E52" s="18">
        <v>146</v>
      </c>
      <c r="F52" s="18">
        <v>8151</v>
      </c>
      <c r="G52" s="9"/>
    </row>
    <row r="53" spans="2:7" ht="15" customHeight="1" x14ac:dyDescent="0.3">
      <c r="B53" s="11" t="s">
        <v>95</v>
      </c>
      <c r="C53" s="8" t="s">
        <v>96</v>
      </c>
      <c r="D53" s="18">
        <v>1564688</v>
      </c>
      <c r="E53" s="18">
        <v>0</v>
      </c>
      <c r="F53" s="18">
        <v>1564688</v>
      </c>
      <c r="G53" s="9"/>
    </row>
    <row r="54" spans="2:7" ht="34.5" customHeight="1" x14ac:dyDescent="0.3">
      <c r="B54" s="12" t="s">
        <v>97</v>
      </c>
      <c r="C54" s="8" t="s">
        <v>98</v>
      </c>
      <c r="D54" s="18">
        <v>700000</v>
      </c>
      <c r="E54" s="18">
        <v>0</v>
      </c>
      <c r="F54" s="18">
        <v>700000</v>
      </c>
      <c r="G54" s="9"/>
    </row>
    <row r="55" spans="2:7" x14ac:dyDescent="0.3">
      <c r="B55" s="14" t="s">
        <v>99</v>
      </c>
      <c r="C55" s="8" t="s">
        <v>100</v>
      </c>
      <c r="D55" s="18">
        <v>700000</v>
      </c>
      <c r="E55" s="18">
        <v>0</v>
      </c>
      <c r="F55" s="18">
        <v>700000</v>
      </c>
    </row>
    <row r="56" spans="2:7" ht="15" customHeight="1" x14ac:dyDescent="0.3">
      <c r="B56" s="12" t="s">
        <v>101</v>
      </c>
      <c r="C56" s="8" t="s">
        <v>102</v>
      </c>
      <c r="D56" s="18">
        <v>800000</v>
      </c>
      <c r="E56" s="18">
        <v>0</v>
      </c>
      <c r="F56" s="18">
        <v>800000</v>
      </c>
      <c r="G56" s="9"/>
    </row>
    <row r="57" spans="2:7" x14ac:dyDescent="0.3">
      <c r="B57" s="14" t="s">
        <v>103</v>
      </c>
      <c r="C57" s="8" t="s">
        <v>104</v>
      </c>
      <c r="D57" s="18">
        <v>500000</v>
      </c>
      <c r="E57" s="18">
        <v>0</v>
      </c>
      <c r="F57" s="18">
        <v>500000</v>
      </c>
    </row>
    <row r="58" spans="2:7" x14ac:dyDescent="0.3">
      <c r="B58" s="14" t="s">
        <v>105</v>
      </c>
      <c r="C58" s="8" t="s">
        <v>106</v>
      </c>
      <c r="D58" s="18">
        <v>300000</v>
      </c>
      <c r="E58" s="18">
        <v>0</v>
      </c>
      <c r="F58" s="18">
        <v>300000</v>
      </c>
    </row>
    <row r="59" spans="2:7" ht="15" customHeight="1" x14ac:dyDescent="0.3">
      <c r="B59" s="13" t="s">
        <v>107</v>
      </c>
      <c r="C59" s="8" t="s">
        <v>108</v>
      </c>
      <c r="D59" s="18">
        <v>64688</v>
      </c>
      <c r="E59" s="18">
        <v>0</v>
      </c>
      <c r="F59" s="18">
        <v>64688</v>
      </c>
      <c r="G59" s="9"/>
    </row>
    <row r="60" spans="2:7" ht="15" customHeight="1" x14ac:dyDescent="0.3">
      <c r="B60" s="11" t="s">
        <v>109</v>
      </c>
      <c r="C60" s="8" t="s">
        <v>110</v>
      </c>
      <c r="D60" s="18">
        <v>24991665</v>
      </c>
      <c r="E60" s="18">
        <v>376112</v>
      </c>
      <c r="F60" s="18">
        <f>D60+E60</f>
        <v>25367777</v>
      </c>
      <c r="G60" s="9"/>
    </row>
    <row r="61" spans="2:7" ht="15" customHeight="1" x14ac:dyDescent="0.3">
      <c r="B61" s="12" t="s">
        <v>111</v>
      </c>
      <c r="C61" s="8" t="s">
        <v>112</v>
      </c>
      <c r="D61" s="18">
        <v>24991665</v>
      </c>
      <c r="E61" s="18">
        <f>E62+E63</f>
        <v>376112</v>
      </c>
      <c r="F61" s="18">
        <f t="shared" ref="F61:F85" si="0">D61+E61</f>
        <v>25367777</v>
      </c>
      <c r="G61" s="9"/>
    </row>
    <row r="62" spans="2:7" x14ac:dyDescent="0.3">
      <c r="B62" s="14" t="s">
        <v>113</v>
      </c>
      <c r="C62" s="8" t="s">
        <v>114</v>
      </c>
      <c r="D62" s="18">
        <v>12971728</v>
      </c>
      <c r="E62" s="18">
        <v>325112</v>
      </c>
      <c r="F62" s="18">
        <f t="shared" si="0"/>
        <v>13296840</v>
      </c>
    </row>
    <row r="63" spans="2:7" ht="43.2" x14ac:dyDescent="0.3">
      <c r="B63" s="14" t="s">
        <v>115</v>
      </c>
      <c r="C63" s="8" t="s">
        <v>116</v>
      </c>
      <c r="D63" s="18">
        <v>2530918</v>
      </c>
      <c r="E63" s="18">
        <v>51000</v>
      </c>
      <c r="F63" s="18">
        <f t="shared" si="0"/>
        <v>2581918</v>
      </c>
    </row>
    <row r="64" spans="2:7" ht="28.8" x14ac:dyDescent="0.3">
      <c r="B64" s="14" t="s">
        <v>117</v>
      </c>
      <c r="C64" s="8" t="s">
        <v>118</v>
      </c>
      <c r="D64" s="18">
        <v>9489019</v>
      </c>
      <c r="E64" s="18">
        <v>0</v>
      </c>
      <c r="F64" s="18">
        <f t="shared" si="0"/>
        <v>9489019</v>
      </c>
    </row>
    <row r="65" spans="2:7" ht="15" customHeight="1" x14ac:dyDescent="0.3">
      <c r="B65" s="11" t="s">
        <v>119</v>
      </c>
      <c r="C65" s="8" t="s">
        <v>120</v>
      </c>
      <c r="D65" s="18">
        <v>378813</v>
      </c>
      <c r="E65" s="18"/>
      <c r="F65" s="18">
        <f t="shared" si="0"/>
        <v>378813</v>
      </c>
      <c r="G65" s="9"/>
    </row>
    <row r="66" spans="2:7" ht="15" customHeight="1" x14ac:dyDescent="0.3">
      <c r="B66" s="13" t="s">
        <v>121</v>
      </c>
      <c r="C66" s="8" t="s">
        <v>122</v>
      </c>
      <c r="D66" s="18">
        <v>378813</v>
      </c>
      <c r="E66" s="18">
        <v>0</v>
      </c>
      <c r="F66" s="18">
        <f t="shared" si="0"/>
        <v>378813</v>
      </c>
    </row>
    <row r="67" spans="2:7" ht="15" customHeight="1" x14ac:dyDescent="0.3">
      <c r="B67" s="11" t="s">
        <v>123</v>
      </c>
      <c r="C67" s="8" t="s">
        <v>124</v>
      </c>
      <c r="D67" s="18">
        <v>1867466</v>
      </c>
      <c r="E67" s="18">
        <v>9154</v>
      </c>
      <c r="F67" s="18">
        <f t="shared" si="0"/>
        <v>1876620</v>
      </c>
      <c r="G67" s="9"/>
    </row>
    <row r="68" spans="2:7" ht="15" customHeight="1" x14ac:dyDescent="0.3">
      <c r="B68" s="12" t="s">
        <v>125</v>
      </c>
      <c r="C68" s="8" t="s">
        <v>126</v>
      </c>
      <c r="D68" s="18">
        <v>1797179</v>
      </c>
      <c r="E68" s="18">
        <v>891</v>
      </c>
      <c r="F68" s="18">
        <f t="shared" si="0"/>
        <v>1798070</v>
      </c>
      <c r="G68" s="9"/>
    </row>
    <row r="69" spans="2:7" ht="15" customHeight="1" x14ac:dyDescent="0.3">
      <c r="B69" s="15" t="s">
        <v>127</v>
      </c>
      <c r="C69" s="8" t="s">
        <v>128</v>
      </c>
      <c r="D69" s="18">
        <v>597034</v>
      </c>
      <c r="E69" s="18">
        <v>0</v>
      </c>
      <c r="F69" s="18">
        <f t="shared" si="0"/>
        <v>597034</v>
      </c>
    </row>
    <row r="70" spans="2:7" x14ac:dyDescent="0.3">
      <c r="B70" s="16" t="s">
        <v>129</v>
      </c>
      <c r="C70" s="8" t="s">
        <v>130</v>
      </c>
      <c r="D70" s="18">
        <v>517802</v>
      </c>
      <c r="E70" s="18">
        <v>0</v>
      </c>
      <c r="F70" s="18">
        <f t="shared" si="0"/>
        <v>517802</v>
      </c>
    </row>
    <row r="71" spans="2:7" x14ac:dyDescent="0.3">
      <c r="B71" s="16" t="s">
        <v>131</v>
      </c>
      <c r="C71" s="8" t="s">
        <v>132</v>
      </c>
      <c r="D71" s="18">
        <v>79232</v>
      </c>
      <c r="E71" s="18">
        <v>0</v>
      </c>
      <c r="F71" s="18">
        <f t="shared" si="0"/>
        <v>79232</v>
      </c>
    </row>
    <row r="72" spans="2:7" ht="34.5" customHeight="1" x14ac:dyDescent="0.3">
      <c r="B72" s="15" t="s">
        <v>133</v>
      </c>
      <c r="C72" s="8" t="s">
        <v>134</v>
      </c>
      <c r="D72" s="18">
        <v>2000</v>
      </c>
      <c r="E72" s="18">
        <v>0</v>
      </c>
      <c r="F72" s="18">
        <f t="shared" si="0"/>
        <v>2000</v>
      </c>
      <c r="G72" s="9"/>
    </row>
    <row r="73" spans="2:7" ht="28.8" x14ac:dyDescent="0.3">
      <c r="B73" s="16" t="s">
        <v>135</v>
      </c>
      <c r="C73" s="8" t="s">
        <v>136</v>
      </c>
      <c r="D73" s="18">
        <v>2000</v>
      </c>
      <c r="E73" s="18">
        <v>0</v>
      </c>
      <c r="F73" s="18">
        <f t="shared" si="0"/>
        <v>2000</v>
      </c>
    </row>
    <row r="74" spans="2:7" ht="49.5" customHeight="1" x14ac:dyDescent="0.3">
      <c r="B74" s="15" t="s">
        <v>137</v>
      </c>
      <c r="C74" s="8" t="s">
        <v>138</v>
      </c>
      <c r="D74" s="18">
        <v>837743</v>
      </c>
      <c r="E74" s="18">
        <v>100</v>
      </c>
      <c r="F74" s="18">
        <f t="shared" si="0"/>
        <v>837843</v>
      </c>
      <c r="G74" s="9"/>
    </row>
    <row r="75" spans="2:7" x14ac:dyDescent="0.3">
      <c r="B75" s="16" t="s">
        <v>139</v>
      </c>
      <c r="C75" s="8" t="s">
        <v>140</v>
      </c>
      <c r="D75" s="18">
        <v>319111</v>
      </c>
      <c r="E75" s="18">
        <v>100</v>
      </c>
      <c r="F75" s="18">
        <f t="shared" si="0"/>
        <v>319211</v>
      </c>
    </row>
    <row r="76" spans="2:7" x14ac:dyDescent="0.3">
      <c r="B76" s="16" t="s">
        <v>141</v>
      </c>
      <c r="C76" s="8" t="s">
        <v>142</v>
      </c>
      <c r="D76" s="18">
        <v>1720</v>
      </c>
      <c r="E76" s="18">
        <v>0</v>
      </c>
      <c r="F76" s="18">
        <f t="shared" si="0"/>
        <v>1720</v>
      </c>
    </row>
    <row r="77" spans="2:7" x14ac:dyDescent="0.3">
      <c r="B77" s="16" t="s">
        <v>143</v>
      </c>
      <c r="C77" s="8" t="s">
        <v>144</v>
      </c>
      <c r="D77" s="18">
        <v>491310</v>
      </c>
      <c r="E77" s="18">
        <v>0</v>
      </c>
      <c r="F77" s="18">
        <f t="shared" si="0"/>
        <v>491310</v>
      </c>
      <c r="G77" s="9"/>
    </row>
    <row r="78" spans="2:7" x14ac:dyDescent="0.3">
      <c r="B78" s="16" t="s">
        <v>145</v>
      </c>
      <c r="C78" s="8" t="s">
        <v>146</v>
      </c>
      <c r="D78" s="18">
        <v>25602</v>
      </c>
      <c r="E78" s="18">
        <v>0</v>
      </c>
      <c r="F78" s="18">
        <f t="shared" si="0"/>
        <v>25602</v>
      </c>
      <c r="G78" s="9"/>
    </row>
    <row r="79" spans="2:7" ht="15" customHeight="1" x14ac:dyDescent="0.3">
      <c r="B79" s="15" t="s">
        <v>147</v>
      </c>
      <c r="C79" s="8" t="s">
        <v>148</v>
      </c>
      <c r="D79" s="18">
        <v>360402</v>
      </c>
      <c r="E79" s="18">
        <v>791</v>
      </c>
      <c r="F79" s="18">
        <f t="shared" si="0"/>
        <v>361193</v>
      </c>
      <c r="G79" s="9"/>
    </row>
    <row r="80" spans="2:7" x14ac:dyDescent="0.3">
      <c r="B80" s="16" t="s">
        <v>149</v>
      </c>
      <c r="C80" s="8" t="s">
        <v>150</v>
      </c>
      <c r="D80" s="18">
        <v>139413</v>
      </c>
      <c r="E80" s="18">
        <v>-3000</v>
      </c>
      <c r="F80" s="18">
        <f t="shared" si="0"/>
        <v>136413</v>
      </c>
    </row>
    <row r="81" spans="2:7" x14ac:dyDescent="0.3">
      <c r="B81" s="17" t="s">
        <v>151</v>
      </c>
      <c r="C81" s="8" t="s">
        <v>152</v>
      </c>
      <c r="D81" s="18">
        <v>13667</v>
      </c>
      <c r="E81" s="18">
        <v>0</v>
      </c>
      <c r="F81" s="18">
        <f t="shared" si="0"/>
        <v>13667</v>
      </c>
      <c r="G81" s="9"/>
    </row>
    <row r="82" spans="2:7" x14ac:dyDescent="0.3">
      <c r="B82" s="16" t="s">
        <v>153</v>
      </c>
      <c r="C82" s="8" t="s">
        <v>154</v>
      </c>
      <c r="D82" s="18">
        <v>36000</v>
      </c>
      <c r="E82" s="18">
        <v>3000</v>
      </c>
      <c r="F82" s="18">
        <f t="shared" si="0"/>
        <v>39000</v>
      </c>
      <c r="G82" s="9"/>
    </row>
    <row r="83" spans="2:7" x14ac:dyDescent="0.3">
      <c r="B83" s="16" t="s">
        <v>155</v>
      </c>
      <c r="C83" s="8" t="s">
        <v>156</v>
      </c>
      <c r="D83" s="18">
        <v>171322</v>
      </c>
      <c r="E83" s="18">
        <v>791</v>
      </c>
      <c r="F83" s="18">
        <f t="shared" si="0"/>
        <v>172113</v>
      </c>
      <c r="G83" s="9"/>
    </row>
    <row r="84" spans="2:7" ht="34.5" customHeight="1" x14ac:dyDescent="0.3">
      <c r="B84" s="12" t="s">
        <v>157</v>
      </c>
      <c r="C84" s="8" t="s">
        <v>158</v>
      </c>
      <c r="D84" s="18">
        <v>70787</v>
      </c>
      <c r="E84" s="18">
        <v>8263</v>
      </c>
      <c r="F84" s="18">
        <f t="shared" si="0"/>
        <v>79050</v>
      </c>
      <c r="G84" s="9"/>
    </row>
    <row r="85" spans="2:7" x14ac:dyDescent="0.3">
      <c r="B85" s="14" t="s">
        <v>159</v>
      </c>
      <c r="C85" s="8" t="s">
        <v>160</v>
      </c>
      <c r="D85" s="18">
        <v>70787</v>
      </c>
      <c r="E85" s="18">
        <v>8263</v>
      </c>
      <c r="F85" s="18">
        <f t="shared" si="0"/>
        <v>79050</v>
      </c>
      <c r="G85" s="9"/>
    </row>
    <row r="87" spans="2:7" ht="15" customHeight="1" x14ac:dyDescent="0.3">
      <c r="B87" s="4" t="s">
        <v>161</v>
      </c>
      <c r="C87" s="10"/>
      <c r="D87" s="19">
        <v>56575875</v>
      </c>
      <c r="E87" s="19">
        <v>480983</v>
      </c>
      <c r="F87" s="19">
        <f>D87+E87</f>
        <v>57056858</v>
      </c>
    </row>
    <row r="88" spans="2:7" ht="24.75" customHeight="1" x14ac:dyDescent="0.3">
      <c r="B88" s="28" t="s">
        <v>162</v>
      </c>
      <c r="C88" s="28"/>
      <c r="D88" s="28"/>
      <c r="E88" s="28"/>
      <c r="F88" s="28"/>
    </row>
    <row r="89" spans="2:7" x14ac:dyDescent="0.3">
      <c r="B89" s="11" t="s">
        <v>163</v>
      </c>
      <c r="C89" s="8" t="s">
        <v>164</v>
      </c>
      <c r="D89" s="18">
        <v>4708840</v>
      </c>
      <c r="E89" s="18">
        <v>131291</v>
      </c>
      <c r="F89" s="18">
        <f>D89+E89</f>
        <v>4840131</v>
      </c>
    </row>
    <row r="90" spans="2:7" x14ac:dyDescent="0.3">
      <c r="B90" s="11" t="s">
        <v>165</v>
      </c>
      <c r="C90" s="8" t="s">
        <v>166</v>
      </c>
      <c r="D90" s="18">
        <v>580000</v>
      </c>
      <c r="E90" s="18">
        <v>0</v>
      </c>
      <c r="F90" s="18">
        <f t="shared" ref="F90:F97" si="1">D90+E90</f>
        <v>580000</v>
      </c>
    </row>
    <row r="91" spans="2:7" x14ac:dyDescent="0.3">
      <c r="B91" s="11" t="s">
        <v>167</v>
      </c>
      <c r="C91" s="8" t="s">
        <v>168</v>
      </c>
      <c r="D91" s="18">
        <v>2633403</v>
      </c>
      <c r="E91" s="18">
        <v>20435</v>
      </c>
      <c r="F91" s="18">
        <f t="shared" si="1"/>
        <v>2653838</v>
      </c>
    </row>
    <row r="92" spans="2:7" x14ac:dyDescent="0.3">
      <c r="B92" s="11" t="s">
        <v>169</v>
      </c>
      <c r="C92" s="8" t="s">
        <v>170</v>
      </c>
      <c r="D92" s="18">
        <v>185339</v>
      </c>
      <c r="E92" s="18">
        <v>0</v>
      </c>
      <c r="F92" s="18">
        <f t="shared" si="1"/>
        <v>185339</v>
      </c>
    </row>
    <row r="93" spans="2:7" x14ac:dyDescent="0.3">
      <c r="B93" s="11" t="s">
        <v>171</v>
      </c>
      <c r="C93" s="8" t="s">
        <v>172</v>
      </c>
      <c r="D93" s="18">
        <v>11701969</v>
      </c>
      <c r="E93" s="18">
        <v>0</v>
      </c>
      <c r="F93" s="18">
        <f t="shared" si="1"/>
        <v>11701969</v>
      </c>
    </row>
    <row r="94" spans="2:7" x14ac:dyDescent="0.3">
      <c r="B94" s="11" t="s">
        <v>173</v>
      </c>
      <c r="C94" s="8" t="s">
        <v>174</v>
      </c>
      <c r="D94" s="18">
        <v>175786</v>
      </c>
      <c r="E94" s="18">
        <v>0</v>
      </c>
      <c r="F94" s="18">
        <f t="shared" si="1"/>
        <v>175786</v>
      </c>
    </row>
    <row r="95" spans="2:7" x14ac:dyDescent="0.3">
      <c r="B95" s="11" t="s">
        <v>175</v>
      </c>
      <c r="C95" s="8" t="s">
        <v>176</v>
      </c>
      <c r="D95" s="18">
        <v>4370267</v>
      </c>
      <c r="E95" s="18">
        <v>29154</v>
      </c>
      <c r="F95" s="18">
        <f t="shared" si="1"/>
        <v>4399421</v>
      </c>
    </row>
    <row r="96" spans="2:7" x14ac:dyDescent="0.3">
      <c r="B96" s="11" t="s">
        <v>177</v>
      </c>
      <c r="C96" s="8" t="s">
        <v>178</v>
      </c>
      <c r="D96" s="18">
        <v>25774416</v>
      </c>
      <c r="E96" s="18">
        <v>300103</v>
      </c>
      <c r="F96" s="18">
        <f t="shared" si="1"/>
        <v>26074519</v>
      </c>
    </row>
    <row r="97" spans="2:11" x14ac:dyDescent="0.3">
      <c r="B97" s="11" t="s">
        <v>179</v>
      </c>
      <c r="C97" s="8" t="s">
        <v>180</v>
      </c>
      <c r="D97" s="18">
        <v>6445855</v>
      </c>
      <c r="E97" s="18">
        <v>0</v>
      </c>
      <c r="F97" s="18">
        <f t="shared" si="1"/>
        <v>6445855</v>
      </c>
    </row>
    <row r="98" spans="2:11" ht="21.75" customHeight="1" x14ac:dyDescent="0.3">
      <c r="B98" s="29" t="s">
        <v>181</v>
      </c>
      <c r="C98" s="29"/>
      <c r="D98" s="29"/>
      <c r="E98" s="29"/>
      <c r="F98" s="29"/>
    </row>
    <row r="99" spans="2:11" x14ac:dyDescent="0.3">
      <c r="B99" s="11" t="s">
        <v>182</v>
      </c>
      <c r="C99" s="8" t="s">
        <v>183</v>
      </c>
      <c r="D99" s="18">
        <v>29584611</v>
      </c>
      <c r="E99" s="18">
        <v>172249</v>
      </c>
      <c r="F99" s="18">
        <v>29756860</v>
      </c>
      <c r="G99" s="22"/>
    </row>
    <row r="100" spans="2:11" x14ac:dyDescent="0.3">
      <c r="B100" s="12" t="s">
        <v>184</v>
      </c>
      <c r="C100" s="8" t="s">
        <v>185</v>
      </c>
      <c r="D100" s="18">
        <v>22930495</v>
      </c>
      <c r="E100" s="18">
        <v>98559</v>
      </c>
      <c r="F100" s="18">
        <v>23029054</v>
      </c>
    </row>
    <row r="101" spans="2:11" ht="28.8" x14ac:dyDescent="0.3">
      <c r="B101" s="12" t="s">
        <v>186</v>
      </c>
      <c r="C101" s="8" t="s">
        <v>187</v>
      </c>
      <c r="D101" s="18">
        <v>6654116</v>
      </c>
      <c r="E101" s="18">
        <v>73690</v>
      </c>
      <c r="F101" s="18">
        <v>6727806</v>
      </c>
      <c r="K101" s="22"/>
    </row>
    <row r="102" spans="2:11" x14ac:dyDescent="0.3">
      <c r="B102" s="11" t="s">
        <v>188</v>
      </c>
      <c r="C102" s="8" t="s">
        <v>189</v>
      </c>
      <c r="D102" s="18">
        <f>D103+D104+D105+D106+D107</f>
        <v>13236952</v>
      </c>
      <c r="E102" s="18">
        <v>118755</v>
      </c>
      <c r="F102" s="18">
        <f>D102+E102</f>
        <v>13355707</v>
      </c>
    </row>
    <row r="103" spans="2:11" x14ac:dyDescent="0.3">
      <c r="B103" s="12" t="s">
        <v>190</v>
      </c>
      <c r="C103" s="8" t="s">
        <v>191</v>
      </c>
      <c r="D103" s="18">
        <v>131005</v>
      </c>
      <c r="E103" s="18">
        <v>12</v>
      </c>
      <c r="F103" s="18">
        <v>131017</v>
      </c>
    </row>
    <row r="104" spans="2:11" x14ac:dyDescent="0.3">
      <c r="B104" s="12" t="s">
        <v>192</v>
      </c>
      <c r="C104" s="8" t="s">
        <v>193</v>
      </c>
      <c r="D104" s="18">
        <v>9641398</v>
      </c>
      <c r="E104" s="18">
        <v>77513</v>
      </c>
      <c r="F104" s="18">
        <f>D104+E104</f>
        <v>9718911</v>
      </c>
    </row>
    <row r="105" spans="2:11" ht="28.8" x14ac:dyDescent="0.3">
      <c r="B105" s="12" t="s">
        <v>194</v>
      </c>
      <c r="C105" s="8" t="s">
        <v>195</v>
      </c>
      <c r="D105" s="18">
        <v>3308447</v>
      </c>
      <c r="E105" s="18">
        <v>41171</v>
      </c>
      <c r="F105" s="18">
        <v>3349618</v>
      </c>
    </row>
    <row r="106" spans="2:11" x14ac:dyDescent="0.3">
      <c r="B106" s="13" t="s">
        <v>196</v>
      </c>
      <c r="C106" s="8" t="s">
        <v>197</v>
      </c>
      <c r="D106" s="18">
        <v>28350</v>
      </c>
      <c r="E106" s="18">
        <v>0</v>
      </c>
      <c r="F106" s="18">
        <v>28350</v>
      </c>
    </row>
    <row r="107" spans="2:11" x14ac:dyDescent="0.3">
      <c r="B107" s="12" t="s">
        <v>198</v>
      </c>
      <c r="C107" s="8" t="s">
        <v>199</v>
      </c>
      <c r="D107" s="18">
        <v>127752</v>
      </c>
      <c r="E107" s="18">
        <v>59</v>
      </c>
      <c r="F107" s="18">
        <v>127811</v>
      </c>
    </row>
    <row r="108" spans="2:11" x14ac:dyDescent="0.3">
      <c r="B108" s="11" t="s">
        <v>200</v>
      </c>
      <c r="C108" s="8" t="s">
        <v>201</v>
      </c>
      <c r="D108" s="18">
        <v>903568</v>
      </c>
      <c r="E108" s="18">
        <v>0</v>
      </c>
      <c r="F108" s="18">
        <v>903568</v>
      </c>
    </row>
    <row r="109" spans="2:11" ht="28.8" x14ac:dyDescent="0.3">
      <c r="B109" s="12" t="s">
        <v>202</v>
      </c>
      <c r="C109" s="8" t="s">
        <v>203</v>
      </c>
      <c r="D109" s="18">
        <v>903568</v>
      </c>
      <c r="E109" s="18">
        <v>0</v>
      </c>
      <c r="F109" s="18">
        <v>903568</v>
      </c>
    </row>
    <row r="110" spans="2:11" x14ac:dyDescent="0.3">
      <c r="B110" s="11" t="s">
        <v>204</v>
      </c>
      <c r="C110" s="8" t="s">
        <v>205</v>
      </c>
      <c r="D110" s="18">
        <v>1292376</v>
      </c>
      <c r="E110" s="18">
        <v>0</v>
      </c>
      <c r="F110" s="18">
        <v>1292376</v>
      </c>
    </row>
    <row r="111" spans="2:11" x14ac:dyDescent="0.3">
      <c r="B111" s="12" t="s">
        <v>206</v>
      </c>
      <c r="C111" s="8" t="s">
        <v>207</v>
      </c>
      <c r="D111" s="18">
        <v>1292376</v>
      </c>
      <c r="E111" s="18">
        <v>0</v>
      </c>
      <c r="F111" s="18">
        <v>1292376</v>
      </c>
    </row>
    <row r="112" spans="2:11" x14ac:dyDescent="0.3">
      <c r="B112" s="11" t="s">
        <v>208</v>
      </c>
      <c r="C112" s="8" t="s">
        <v>209</v>
      </c>
      <c r="D112" s="18">
        <v>7248733</v>
      </c>
      <c r="E112" s="18">
        <v>189590</v>
      </c>
      <c r="F112" s="18">
        <v>7438323</v>
      </c>
    </row>
    <row r="113" spans="2:6" x14ac:dyDescent="0.3">
      <c r="B113" s="12" t="s">
        <v>210</v>
      </c>
      <c r="C113" s="8" t="s">
        <v>211</v>
      </c>
      <c r="D113" s="18">
        <v>810</v>
      </c>
      <c r="E113" s="18">
        <v>0</v>
      </c>
      <c r="F113" s="18">
        <v>810</v>
      </c>
    </row>
    <row r="114" spans="2:6" x14ac:dyDescent="0.3">
      <c r="B114" s="12" t="s">
        <v>212</v>
      </c>
      <c r="C114" s="8" t="s">
        <v>213</v>
      </c>
      <c r="D114" s="18">
        <v>7247923</v>
      </c>
      <c r="E114" s="18">
        <v>189590</v>
      </c>
      <c r="F114" s="18">
        <v>7437513</v>
      </c>
    </row>
    <row r="115" spans="2:6" x14ac:dyDescent="0.3">
      <c r="B115" s="11" t="s">
        <v>214</v>
      </c>
      <c r="C115" s="8" t="s">
        <v>215</v>
      </c>
      <c r="D115" s="18">
        <v>3898719</v>
      </c>
      <c r="E115" s="18">
        <v>0</v>
      </c>
      <c r="F115" s="18">
        <v>3898719</v>
      </c>
    </row>
    <row r="116" spans="2:6" x14ac:dyDescent="0.3">
      <c r="B116" s="12" t="s">
        <v>216</v>
      </c>
      <c r="C116" s="8" t="s">
        <v>217</v>
      </c>
      <c r="D116" s="18">
        <v>787435</v>
      </c>
      <c r="E116" s="18">
        <v>0</v>
      </c>
      <c r="F116" s="18">
        <v>787435</v>
      </c>
    </row>
    <row r="117" spans="2:6" x14ac:dyDescent="0.3">
      <c r="B117" s="12" t="s">
        <v>218</v>
      </c>
      <c r="C117" s="8" t="s">
        <v>219</v>
      </c>
      <c r="D117" s="18">
        <v>783714</v>
      </c>
      <c r="E117" s="18">
        <v>0</v>
      </c>
      <c r="F117" s="18">
        <v>783714</v>
      </c>
    </row>
    <row r="118" spans="2:6" ht="28.8" x14ac:dyDescent="0.3">
      <c r="B118" s="12" t="s">
        <v>220</v>
      </c>
      <c r="C118" s="8" t="s">
        <v>221</v>
      </c>
      <c r="D118" s="18">
        <v>2327570</v>
      </c>
      <c r="E118" s="18">
        <v>0</v>
      </c>
      <c r="F118" s="18">
        <v>2327570</v>
      </c>
    </row>
    <row r="119" spans="2:6" ht="28.8" x14ac:dyDescent="0.3">
      <c r="B119" s="11" t="s">
        <v>222</v>
      </c>
      <c r="C119" s="8" t="s">
        <v>223</v>
      </c>
      <c r="D119" s="18">
        <v>410916</v>
      </c>
      <c r="E119" s="18">
        <v>389</v>
      </c>
      <c r="F119" s="18">
        <v>411305</v>
      </c>
    </row>
    <row r="120" spans="2:6" x14ac:dyDescent="0.3">
      <c r="B120" s="12" t="s">
        <v>224</v>
      </c>
      <c r="C120" s="8" t="s">
        <v>225</v>
      </c>
      <c r="D120" s="18">
        <v>407014</v>
      </c>
      <c r="E120" s="18">
        <v>389</v>
      </c>
      <c r="F120" s="18">
        <v>407403</v>
      </c>
    </row>
    <row r="121" spans="2:6" x14ac:dyDescent="0.3">
      <c r="B121" s="14" t="s">
        <v>226</v>
      </c>
      <c r="C121" s="8" t="s">
        <v>227</v>
      </c>
      <c r="D121" s="18">
        <v>398502</v>
      </c>
      <c r="E121" s="18">
        <v>0</v>
      </c>
      <c r="F121" s="18">
        <v>398502</v>
      </c>
    </row>
    <row r="122" spans="2:6" x14ac:dyDescent="0.3">
      <c r="B122" s="15" t="s">
        <v>228</v>
      </c>
      <c r="C122" s="8" t="s">
        <v>229</v>
      </c>
      <c r="D122" s="18">
        <v>1232</v>
      </c>
      <c r="E122" s="18">
        <v>389</v>
      </c>
      <c r="F122" s="18">
        <v>1621</v>
      </c>
    </row>
    <row r="123" spans="2:6" ht="43.2" x14ac:dyDescent="0.3">
      <c r="B123" s="16" t="s">
        <v>230</v>
      </c>
      <c r="C123" s="8" t="s">
        <v>231</v>
      </c>
      <c r="D123" s="18">
        <v>1232</v>
      </c>
      <c r="E123" s="18">
        <v>389</v>
      </c>
      <c r="F123" s="18">
        <v>1621</v>
      </c>
    </row>
    <row r="124" spans="2:6" ht="49.5" customHeight="1" x14ac:dyDescent="0.3">
      <c r="B124" s="14" t="s">
        <v>232</v>
      </c>
      <c r="C124" s="8" t="s">
        <v>233</v>
      </c>
      <c r="D124" s="18">
        <v>7280</v>
      </c>
      <c r="E124" s="18">
        <v>0</v>
      </c>
      <c r="F124" s="18">
        <v>7280</v>
      </c>
    </row>
    <row r="125" spans="2:6" ht="49.5" customHeight="1" x14ac:dyDescent="0.3">
      <c r="B125" s="12" t="s">
        <v>234</v>
      </c>
      <c r="C125" s="8" t="s">
        <v>235</v>
      </c>
      <c r="D125" s="18">
        <v>3902</v>
      </c>
      <c r="E125" s="18">
        <v>0</v>
      </c>
      <c r="F125" s="18">
        <v>3902</v>
      </c>
    </row>
    <row r="127" spans="2:6" ht="15" customHeight="1" x14ac:dyDescent="0.3">
      <c r="B127" s="4" t="s">
        <v>236</v>
      </c>
      <c r="C127" s="10"/>
      <c r="D127" s="19">
        <v>-3823960</v>
      </c>
      <c r="E127" s="19">
        <f>E7-E87</f>
        <v>-95571</v>
      </c>
      <c r="F127" s="19">
        <f>D127+E127</f>
        <v>-3919531</v>
      </c>
    </row>
    <row r="128" spans="2:6" x14ac:dyDescent="0.3">
      <c r="D128" s="21"/>
      <c r="E128" s="21"/>
      <c r="F128" s="21"/>
    </row>
    <row r="129" spans="2:6" ht="15" customHeight="1" x14ac:dyDescent="0.3">
      <c r="B129" s="4" t="s">
        <v>237</v>
      </c>
      <c r="C129" s="10"/>
      <c r="D129" s="19">
        <v>3823960</v>
      </c>
      <c r="E129" s="19">
        <f>E133+E130</f>
        <v>95571</v>
      </c>
      <c r="F129" s="19">
        <f>F130+F133</f>
        <v>3919531</v>
      </c>
    </row>
    <row r="130" spans="2:6" x14ac:dyDescent="0.3">
      <c r="B130" s="20" t="s">
        <v>242</v>
      </c>
      <c r="C130" s="8" t="s">
        <v>238</v>
      </c>
      <c r="D130" s="18">
        <v>4665131</v>
      </c>
      <c r="E130" s="18">
        <v>-11309</v>
      </c>
      <c r="F130" s="18">
        <f>D130+E130</f>
        <v>4653822</v>
      </c>
    </row>
    <row r="131" spans="2:6" x14ac:dyDescent="0.3">
      <c r="B131" s="20" t="s">
        <v>243</v>
      </c>
      <c r="C131" s="8" t="s">
        <v>239</v>
      </c>
      <c r="D131" s="18">
        <v>5358</v>
      </c>
      <c r="E131" s="18">
        <v>0</v>
      </c>
      <c r="F131" s="18">
        <v>5358</v>
      </c>
    </row>
    <row r="132" spans="2:6" x14ac:dyDescent="0.3">
      <c r="B132" s="20" t="s">
        <v>244</v>
      </c>
      <c r="C132" s="8" t="s">
        <v>240</v>
      </c>
      <c r="D132" s="18">
        <v>4659773</v>
      </c>
      <c r="E132" s="18">
        <f>-8640-2669</f>
        <v>-11309</v>
      </c>
      <c r="F132" s="18">
        <f>D132+E132</f>
        <v>4648464</v>
      </c>
    </row>
    <row r="133" spans="2:6" x14ac:dyDescent="0.3">
      <c r="B133" s="20" t="s">
        <v>245</v>
      </c>
      <c r="C133" s="8" t="s">
        <v>241</v>
      </c>
      <c r="D133" s="18">
        <v>-841171</v>
      </c>
      <c r="E133" s="18">
        <v>106880</v>
      </c>
      <c r="F133" s="18">
        <v>-734291</v>
      </c>
    </row>
    <row r="134" spans="2:6" x14ac:dyDescent="0.3">
      <c r="D134" s="21"/>
      <c r="E134" s="21"/>
      <c r="F134" s="21"/>
    </row>
  </sheetData>
  <mergeCells count="5">
    <mergeCell ref="B2:F3"/>
    <mergeCell ref="C5:C6"/>
    <mergeCell ref="B5:B6"/>
    <mergeCell ref="B88:F88"/>
    <mergeCell ref="B98:F98"/>
  </mergeCells>
  <pageMargins left="0.7" right="0.7" top="0.75" bottom="0.75" header="0.3" footer="0.3"/>
  <pageSetup paperSize="9" orientation="portrait"/>
  <headerFooter>
    <oddHeader>&amp;L&amp;""&amp;C&amp;""&amp;R&amp;""</oddHeader>
    <oddFooter>&amp;L&amp;""&amp;C&amp;""&amp;R&amp;""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Antra Laumane</dc:creator>
  <cp:lastModifiedBy>Sanita Djadela</cp:lastModifiedBy>
  <dcterms:created xsi:type="dcterms:W3CDTF">2026-05-20T10:32:56Z</dcterms:created>
  <dcterms:modified xsi:type="dcterms:W3CDTF">2026-06-03T11:42:17Z</dcterms:modified>
  <cp:version>21.2.2+301dee2.111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