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98B3650C-E917-40E1-8D71-E83C24EA3F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_pielikums 28-05-2026 groz" sheetId="1" r:id="rId1"/>
  </sheets>
  <definedNames>
    <definedName name="Excel_BuiltIn_Print_Titles_1" localSheetId="0">'6_pielikums 28-05-2026 groz'!$A$4:$HD$6</definedName>
    <definedName name="Excel_BuiltIn_Print_Titles_1">#REF!</definedName>
    <definedName name="_xlnm.Print_Area" localSheetId="0">'6_pielikums 28-05-2026 groz'!$A:$P</definedName>
    <definedName name="_xlnm.Print_Titles" localSheetId="0">'6_pielikums 28-05-2026 groz'!$4:$6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N168" i="1"/>
  <c r="M168" i="1"/>
  <c r="L168" i="1"/>
  <c r="K168" i="1"/>
  <c r="J168" i="1"/>
  <c r="I168" i="1"/>
  <c r="H168" i="1"/>
  <c r="P167" i="1"/>
  <c r="O167" i="1"/>
  <c r="N167" i="1"/>
  <c r="M167" i="1"/>
  <c r="L167" i="1"/>
  <c r="K167" i="1"/>
  <c r="J167" i="1"/>
  <c r="I167" i="1"/>
  <c r="H167" i="1"/>
  <c r="G167" i="1"/>
  <c r="F167" i="1"/>
  <c r="P164" i="1"/>
  <c r="O164" i="1"/>
  <c r="N164" i="1"/>
  <c r="M164" i="1"/>
  <c r="L164" i="1"/>
  <c r="K164" i="1"/>
  <c r="J164" i="1"/>
  <c r="I164" i="1"/>
  <c r="H164" i="1"/>
  <c r="G164" i="1"/>
  <c r="F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P149" i="1"/>
  <c r="A149" i="1"/>
  <c r="P148" i="1"/>
  <c r="A148" i="1"/>
  <c r="P147" i="1"/>
  <c r="A147" i="1"/>
  <c r="P146" i="1"/>
  <c r="A146" i="1"/>
  <c r="P145" i="1"/>
  <c r="A145" i="1"/>
  <c r="P144" i="1"/>
  <c r="A144" i="1"/>
  <c r="P143" i="1"/>
  <c r="A143" i="1"/>
  <c r="P142" i="1"/>
  <c r="A142" i="1"/>
  <c r="P141" i="1"/>
  <c r="A141" i="1"/>
  <c r="P140" i="1"/>
  <c r="A140" i="1"/>
  <c r="P139" i="1"/>
  <c r="A139" i="1"/>
  <c r="P138" i="1"/>
  <c r="A138" i="1"/>
  <c r="P137" i="1"/>
  <c r="A137" i="1"/>
  <c r="P136" i="1"/>
  <c r="A136" i="1"/>
  <c r="P135" i="1"/>
  <c r="A135" i="1"/>
  <c r="P134" i="1"/>
  <c r="A134" i="1"/>
  <c r="P133" i="1"/>
  <c r="A133" i="1"/>
  <c r="P132" i="1"/>
  <c r="A132" i="1"/>
  <c r="P131" i="1"/>
  <c r="A131" i="1"/>
  <c r="P130" i="1"/>
  <c r="A130" i="1"/>
  <c r="P129" i="1"/>
  <c r="A129" i="1"/>
  <c r="P128" i="1"/>
  <c r="A128" i="1"/>
  <c r="P127" i="1"/>
  <c r="A127" i="1"/>
  <c r="P126" i="1"/>
  <c r="A126" i="1"/>
  <c r="P125" i="1"/>
  <c r="A125" i="1"/>
  <c r="P124" i="1"/>
  <c r="A124" i="1"/>
  <c r="P123" i="1"/>
  <c r="A123" i="1"/>
  <c r="P122" i="1"/>
  <c r="A122" i="1"/>
  <c r="P121" i="1"/>
  <c r="A121" i="1"/>
  <c r="P120" i="1"/>
  <c r="A120" i="1"/>
  <c r="P119" i="1"/>
  <c r="A119" i="1"/>
  <c r="P118" i="1"/>
  <c r="A118" i="1"/>
  <c r="P117" i="1"/>
  <c r="A117" i="1"/>
  <c r="P116" i="1"/>
  <c r="A116" i="1"/>
  <c r="P115" i="1"/>
  <c r="A115" i="1"/>
  <c r="P114" i="1"/>
  <c r="A114" i="1"/>
  <c r="P113" i="1"/>
  <c r="A113" i="1"/>
  <c r="P112" i="1"/>
  <c r="A112" i="1"/>
  <c r="P111" i="1"/>
  <c r="A111" i="1"/>
  <c r="P110" i="1"/>
  <c r="A110" i="1"/>
  <c r="P109" i="1"/>
  <c r="A109" i="1"/>
  <c r="P108" i="1"/>
  <c r="A108" i="1"/>
  <c r="P107" i="1"/>
  <c r="A107" i="1"/>
  <c r="P106" i="1"/>
  <c r="A106" i="1"/>
  <c r="P105" i="1"/>
  <c r="A105" i="1"/>
  <c r="P104" i="1"/>
  <c r="A104" i="1"/>
  <c r="P103" i="1"/>
  <c r="A103" i="1"/>
  <c r="P102" i="1"/>
  <c r="A102" i="1"/>
  <c r="P101" i="1"/>
  <c r="A101" i="1"/>
  <c r="P100" i="1"/>
  <c r="A100" i="1"/>
  <c r="P99" i="1"/>
  <c r="A99" i="1"/>
  <c r="P98" i="1"/>
  <c r="A98" i="1"/>
  <c r="P97" i="1"/>
  <c r="A97" i="1"/>
  <c r="P96" i="1"/>
  <c r="A96" i="1"/>
  <c r="P95" i="1"/>
  <c r="A95" i="1"/>
  <c r="P94" i="1"/>
  <c r="A94" i="1"/>
  <c r="P93" i="1"/>
  <c r="A93" i="1"/>
  <c r="P92" i="1"/>
  <c r="A92" i="1"/>
  <c r="P91" i="1"/>
  <c r="A91" i="1"/>
  <c r="P90" i="1"/>
  <c r="A90" i="1"/>
  <c r="P89" i="1"/>
  <c r="A89" i="1"/>
  <c r="P88" i="1"/>
  <c r="A88" i="1"/>
  <c r="P87" i="1"/>
  <c r="A87" i="1"/>
  <c r="P86" i="1"/>
  <c r="A86" i="1"/>
  <c r="P85" i="1"/>
  <c r="A85" i="1"/>
  <c r="P84" i="1"/>
  <c r="A84" i="1"/>
  <c r="P83" i="1"/>
  <c r="A83" i="1"/>
  <c r="P82" i="1"/>
  <c r="A82" i="1"/>
  <c r="P81" i="1"/>
  <c r="A81" i="1"/>
  <c r="P80" i="1"/>
  <c r="A80" i="1"/>
  <c r="P79" i="1"/>
  <c r="A79" i="1"/>
  <c r="P78" i="1"/>
  <c r="A78" i="1"/>
  <c r="P77" i="1"/>
  <c r="A77" i="1"/>
  <c r="P76" i="1"/>
  <c r="A76" i="1"/>
  <c r="P75" i="1"/>
  <c r="A75" i="1"/>
  <c r="P74" i="1"/>
  <c r="A74" i="1"/>
  <c r="P73" i="1"/>
  <c r="A73" i="1"/>
  <c r="P72" i="1"/>
  <c r="A72" i="1"/>
  <c r="P71" i="1"/>
  <c r="A71" i="1"/>
  <c r="P70" i="1"/>
  <c r="A70" i="1"/>
  <c r="P69" i="1"/>
  <c r="A69" i="1"/>
  <c r="P68" i="1"/>
  <c r="A68" i="1"/>
  <c r="P67" i="1"/>
  <c r="A67" i="1"/>
  <c r="P66" i="1"/>
  <c r="A66" i="1"/>
  <c r="P65" i="1"/>
  <c r="A65" i="1"/>
  <c r="P64" i="1"/>
  <c r="A64" i="1"/>
  <c r="P63" i="1"/>
  <c r="A63" i="1"/>
  <c r="P62" i="1"/>
  <c r="A62" i="1"/>
  <c r="P61" i="1"/>
  <c r="A61" i="1"/>
  <c r="P60" i="1"/>
  <c r="A60" i="1"/>
  <c r="P59" i="1"/>
  <c r="A59" i="1"/>
  <c r="P58" i="1"/>
  <c r="A58" i="1"/>
  <c r="P57" i="1"/>
  <c r="A57" i="1"/>
  <c r="P56" i="1"/>
  <c r="A56" i="1"/>
  <c r="P55" i="1"/>
  <c r="A55" i="1"/>
  <c r="P54" i="1"/>
  <c r="A54" i="1"/>
  <c r="P53" i="1"/>
  <c r="A53" i="1"/>
  <c r="P52" i="1"/>
  <c r="A52" i="1"/>
  <c r="P51" i="1"/>
  <c r="A51" i="1"/>
  <c r="P50" i="1"/>
  <c r="A50" i="1"/>
  <c r="P49" i="1"/>
  <c r="A49" i="1"/>
  <c r="P48" i="1"/>
  <c r="A48" i="1"/>
  <c r="P47" i="1"/>
  <c r="A47" i="1"/>
  <c r="P46" i="1"/>
  <c r="A46" i="1"/>
  <c r="P45" i="1"/>
  <c r="A45" i="1"/>
  <c r="P44" i="1"/>
  <c r="A44" i="1"/>
  <c r="P43" i="1"/>
  <c r="A43" i="1"/>
  <c r="P42" i="1"/>
  <c r="A42" i="1"/>
  <c r="P41" i="1"/>
  <c r="A41" i="1"/>
  <c r="P40" i="1"/>
  <c r="A40" i="1"/>
  <c r="P39" i="1"/>
  <c r="A39" i="1"/>
  <c r="P38" i="1"/>
  <c r="A38" i="1"/>
  <c r="P37" i="1"/>
  <c r="A37" i="1"/>
  <c r="P36" i="1"/>
  <c r="A36" i="1"/>
  <c r="P35" i="1"/>
  <c r="A35" i="1"/>
  <c r="P34" i="1"/>
  <c r="A34" i="1"/>
  <c r="P33" i="1"/>
  <c r="A33" i="1"/>
  <c r="P32" i="1"/>
  <c r="A32" i="1"/>
  <c r="P31" i="1"/>
  <c r="A31" i="1"/>
  <c r="P30" i="1"/>
  <c r="A30" i="1"/>
  <c r="P29" i="1"/>
  <c r="A29" i="1"/>
  <c r="P28" i="1"/>
  <c r="A28" i="1"/>
  <c r="P27" i="1"/>
  <c r="A27" i="1"/>
  <c r="P26" i="1"/>
  <c r="A26" i="1"/>
  <c r="P25" i="1"/>
  <c r="A25" i="1"/>
  <c r="P24" i="1"/>
  <c r="A24" i="1"/>
  <c r="P23" i="1"/>
  <c r="A23" i="1"/>
  <c r="P22" i="1"/>
  <c r="A22" i="1"/>
  <c r="P21" i="1"/>
  <c r="A21" i="1"/>
  <c r="P20" i="1"/>
  <c r="A20" i="1"/>
  <c r="P19" i="1"/>
  <c r="A19" i="1"/>
  <c r="P18" i="1"/>
  <c r="A18" i="1"/>
  <c r="P17" i="1"/>
  <c r="A17" i="1"/>
  <c r="P16" i="1"/>
  <c r="A16" i="1"/>
  <c r="P15" i="1"/>
  <c r="A15" i="1"/>
  <c r="P14" i="1"/>
  <c r="A14" i="1"/>
  <c r="P13" i="1"/>
  <c r="A13" i="1"/>
  <c r="P12" i="1"/>
  <c r="A12" i="1"/>
  <c r="P11" i="1"/>
  <c r="A11" i="1"/>
  <c r="P10" i="1"/>
  <c r="A10" i="1"/>
  <c r="P9" i="1"/>
  <c r="A9" i="1"/>
  <c r="P8" i="1"/>
  <c r="N6" i="1"/>
  <c r="M6" i="1"/>
  <c r="L6" i="1"/>
  <c r="K6" i="1"/>
  <c r="J6" i="1"/>
</calcChain>
</file>

<file path=xl/sharedStrings.xml><?xml version="1.0" encoding="utf-8"?>
<sst xmlns="http://schemas.openxmlformats.org/spreadsheetml/2006/main" count="677" uniqueCount="459">
  <si>
    <t>6. pielikums</t>
  </si>
  <si>
    <t>Bauskas novada pašvaldības saistību apmērs 2026. gadā un turpmākajos gados (EUR)</t>
  </si>
  <si>
    <t>Nr.p.k.</t>
  </si>
  <si>
    <t>Aizdevējs</t>
  </si>
  <si>
    <t>Mērķis</t>
  </si>
  <si>
    <t>Līguma Nr.</t>
  </si>
  <si>
    <t>Līguma noslēgšanas datums</t>
  </si>
  <si>
    <t>Aizņēmuma summa</t>
  </si>
  <si>
    <t>Saistību pamatsummas parāds uz 01.01.2026.</t>
  </si>
  <si>
    <t>Saistību apmērs (pamatsumma+procenti)</t>
  </si>
  <si>
    <t>turpmākajos gados</t>
  </si>
  <si>
    <t>kopā</t>
  </si>
  <si>
    <t xml:space="preserve">Aizņēmumi  </t>
  </si>
  <si>
    <t>Valsts kase</t>
  </si>
  <si>
    <t>ERAF projekta "Rundāles pagasta ūdensssaimniecības attīstība" īstenošanai</t>
  </si>
  <si>
    <t>A2/1/06/68</t>
  </si>
  <si>
    <t>24.02.2006.</t>
  </si>
  <si>
    <t xml:space="preserve">A2/1/06/699   </t>
  </si>
  <si>
    <t>30.11.2006.</t>
  </si>
  <si>
    <t xml:space="preserve">Valles vidusskolas sporta halles celtniecībai </t>
  </si>
  <si>
    <t xml:space="preserve">A2/1/06/806   </t>
  </si>
  <si>
    <t>28.12.2006.</t>
  </si>
  <si>
    <t>Centralizētās siltumapgādes sistēmas rekonstrukcijai (Vecumnieku)</t>
  </si>
  <si>
    <t xml:space="preserve">A2/1/07/243   </t>
  </si>
  <si>
    <t>01.06.2007.</t>
  </si>
  <si>
    <t>Kurmenes skolas ēkas rekonstrukcijai</t>
  </si>
  <si>
    <t xml:space="preserve">A2/1/08/716   </t>
  </si>
  <si>
    <t>25.08.2008.</t>
  </si>
  <si>
    <t>Jauna bērnudārza celtniecībai Rundāles pagasta Saulainē</t>
  </si>
  <si>
    <t>A2/1/08/949</t>
  </si>
  <si>
    <t>05.12.2008.</t>
  </si>
  <si>
    <t>ELFLA projekta (Nr.10-06-L32100-000257) "Publiskās infrastruktūras kvalitātes uzlabošana Rundāles novadā_2" īstenošanai</t>
  </si>
  <si>
    <t>A2/1/11/67</t>
  </si>
  <si>
    <t>02.03.2011.</t>
  </si>
  <si>
    <t>Projekta "Pirmsskolas izglītības iestādes Svitene vienkāršotā renovācija" īstenošanai</t>
  </si>
  <si>
    <t>A2/1/13/90</t>
  </si>
  <si>
    <t>18.03.2013.</t>
  </si>
  <si>
    <t>A2/1/14/271</t>
  </si>
  <si>
    <t>23.04.2014.</t>
  </si>
  <si>
    <t>A2/1/14/732</t>
  </si>
  <si>
    <t>30.09.2014.</t>
  </si>
  <si>
    <t>A2/1/15/195</t>
  </si>
  <si>
    <t>07.05.2015.</t>
  </si>
  <si>
    <t>Projekta "Remontdarbu veikšana Bauskas novada pašvaldības izglītības iestādēs" īstenošanai</t>
  </si>
  <si>
    <t>A2/1/15/297</t>
  </si>
  <si>
    <t>12.06.2015.</t>
  </si>
  <si>
    <t xml:space="preserve">Projekta "Bauskas pilsētas pamatskolas sporta zāles renovācija" īstenošanai </t>
  </si>
  <si>
    <t>A2/1/15/454</t>
  </si>
  <si>
    <t>20.08.2015.</t>
  </si>
  <si>
    <t>Projekta "Gājēju un veloceliņa uz Rītausmām, Īslīces pagastā būvniecība" īstenošanai</t>
  </si>
  <si>
    <t>A2/1/15/526</t>
  </si>
  <si>
    <t>18.09.2015.</t>
  </si>
  <si>
    <t>A2/1/15/570</t>
  </si>
  <si>
    <t>02.10.2015.</t>
  </si>
  <si>
    <t xml:space="preserve">Projekta "Bauskas Valsts ģimnāzijas un Bauskas sākumskolas ēkas energoefektivitātes paaugstināšana" īstenošanai </t>
  </si>
  <si>
    <t>A2/1/16/44</t>
  </si>
  <si>
    <t>03.03.2016.</t>
  </si>
  <si>
    <t xml:space="preserve">Projekta "Higiēnas centra būvniecība" īstenošanai </t>
  </si>
  <si>
    <t>A2/1/16/45</t>
  </si>
  <si>
    <t xml:space="preserve">Projekta "Bauskas novada pašvaldības profesionālās ievirzes izglītības iestādes "Bauskas novada Bērnu un jaunatnes sporta skola" infrastruktūras objekta būvniecība" daļas, kas saistīta izglītības funkcijas nodrošināšanu, īstenošanai </t>
  </si>
  <si>
    <t>A2/1/16/107</t>
  </si>
  <si>
    <t>29.04.2016.</t>
  </si>
  <si>
    <t xml:space="preserve">Projekta "Bauskas Mūzikas skolas rekonstrukcijas 1.kārta" īstenošanai </t>
  </si>
  <si>
    <t>A2/1/16/108</t>
  </si>
  <si>
    <t xml:space="preserve">Projekta "Dreņģerkalna un Torņa ielas pārbūve" īstenošanai </t>
  </si>
  <si>
    <t>A2/1/16/141</t>
  </si>
  <si>
    <t>18.05.2016.</t>
  </si>
  <si>
    <t xml:space="preserve">Projekta "Remontdarbu veikšana Bauskas novada pašvaldības izglītības iestādēs" īstenošanai </t>
  </si>
  <si>
    <t>A2/1/16/277</t>
  </si>
  <si>
    <t>27.07.2016.</t>
  </si>
  <si>
    <t xml:space="preserve">Projekta "Gājēju tilta pār Mūsu būvniecība" īstenošanai </t>
  </si>
  <si>
    <t>A2/1/16/313</t>
  </si>
  <si>
    <t>17.08.2016.</t>
  </si>
  <si>
    <t xml:space="preserve">A2/1/16/398   </t>
  </si>
  <si>
    <t>07.10.2016.</t>
  </si>
  <si>
    <t>Projekta "Iecavas pirmsskolas izglītības iestādes "Cālītis" teritorijas labiekārtošana" īstenošanai</t>
  </si>
  <si>
    <t>A2/1/16/424</t>
  </si>
  <si>
    <t>06.10.2016.</t>
  </si>
  <si>
    <t xml:space="preserve">Projekta "Miera ielas un Mūsas ielas, Bauskā seguma pārbūve" īstenošanai </t>
  </si>
  <si>
    <t>A2/1/16/453</t>
  </si>
  <si>
    <t>25.10.2016.</t>
  </si>
  <si>
    <t>Prioritārā investīciju projekta "Multifunkcionālā centra 1. un 3. kārtas būvniecība" īstenošanai</t>
  </si>
  <si>
    <t>A2/1/16/494</t>
  </si>
  <si>
    <t>08.12.2016.</t>
  </si>
  <si>
    <t>ELFLA projekta (Nr.16-06-AL07-A019.2202-000003) "Apgaismota gājēju celiņa būvniecība Pilsrundāles ciemā (II kārta)" īstenošanai</t>
  </si>
  <si>
    <t>A2/1/16/511</t>
  </si>
  <si>
    <t>19.12.2016.</t>
  </si>
  <si>
    <t>A2/1/16/512</t>
  </si>
  <si>
    <t>ELFLA projekta (Nr.16-06-AL07-A019.2201-000006) "Viļa Plūdoņa muzeja ratnīcas restaurācija" īstenošanai</t>
  </si>
  <si>
    <t>A2/1/17/92</t>
  </si>
  <si>
    <t>01.03.2017.</t>
  </si>
  <si>
    <t>ELFLA projekta (Nr.16-06-AL07-A019.2201-000005) "Viļa Plūdoņa muzeja klēts restaurācija un atjaunošana" īstenošanai</t>
  </si>
  <si>
    <t>A2/1/17/93</t>
  </si>
  <si>
    <t xml:space="preserve">Izglītības iestādes investīciju projekta "Bauskas Valsts ģimnāzijas sporta nama jumta atjaunošanas un lietusūdens kanalizācijas un drenāžas ierīkošanas būvdarbi" īstenošanai </t>
  </si>
  <si>
    <t>A2/1/17/148</t>
  </si>
  <si>
    <t>27.03.2017.</t>
  </si>
  <si>
    <t>A2/1/17/174</t>
  </si>
  <si>
    <t>03.04.2017.</t>
  </si>
  <si>
    <t xml:space="preserve">Izglītības iestādes investīciju projekta "Sporta halles izbūve profesionālās ievirzes izglītības iestādei "Bauska novada Bērnu un jaunatnes sporta skola"" īstenošanai </t>
  </si>
  <si>
    <t>A2/1/17/210</t>
  </si>
  <si>
    <t>28.04.2017.</t>
  </si>
  <si>
    <t>Ceļu un to kompleksa investīciju projekta "Skolas ielas rekonstrukcija, Iecavā, Iecavas novadā" īstenošanai</t>
  </si>
  <si>
    <t>A2/1/17/398</t>
  </si>
  <si>
    <t>22.06.2017.</t>
  </si>
  <si>
    <t xml:space="preserve">Projekta " Bauskas Mūzikas skolas rekonstrukcijas 2. kārta" īstenošanai </t>
  </si>
  <si>
    <t>A2/1/17/423</t>
  </si>
  <si>
    <t>28.06.2017.</t>
  </si>
  <si>
    <t>Projekta "Mežotnes pamatskolas pārbūve " īstenošanai</t>
  </si>
  <si>
    <t>A2/1/17/424</t>
  </si>
  <si>
    <t>A2/1/17/425</t>
  </si>
  <si>
    <t xml:space="preserve">Projekta "Bauskas pilsētas pamatskolas ēku pārbūve" īstenošana </t>
  </si>
  <si>
    <t>A2/1/17/428</t>
  </si>
  <si>
    <t xml:space="preserve">Projekta "Bauskas 2.vidusskolas ēkas energoefektivitātes paaugstināšana - ēkas fasādes siltināšana" īstenošanai </t>
  </si>
  <si>
    <t>A2/1/17/504</t>
  </si>
  <si>
    <t>28.07.2017.</t>
  </si>
  <si>
    <t xml:space="preserve">ERAF projekta (Nr.3.3.1.0/17/I/004) "Privāto investīciju palielināšana Bauskas pilsētas dienvidu aglomerācijā uzņēmējdarbības veicināšanai" īstenošanai </t>
  </si>
  <si>
    <t>A2/1/17/624</t>
  </si>
  <si>
    <t>30.08.2017.</t>
  </si>
  <si>
    <t xml:space="preserve">Projekta "Gājēju un veloceliņa gar Ziedoņu ielu izbūve" īstenošanai </t>
  </si>
  <si>
    <t>A2/1/17/767</t>
  </si>
  <si>
    <t>19.10.2017.</t>
  </si>
  <si>
    <t>ELFLA projekta (Nr.17-06-A00702-000053) ''Bauskas novada pašvaldības grants ceļu pārbūve Brunavas pagastā" īstenošanai</t>
  </si>
  <si>
    <t>A2/1/17/778</t>
  </si>
  <si>
    <t>27.10.2017.</t>
  </si>
  <si>
    <t>Projekta "Ielu seguma pārbūve Bauskas novada Codes un Ceraukstes pagastā" īstenošanai</t>
  </si>
  <si>
    <t>A2/1/17/894</t>
  </si>
  <si>
    <t>14.12.2017.</t>
  </si>
  <si>
    <t>ELFLA projekta (Nr.17-06+A00702-000105) "Pašvaldības ceļa "Pilsrundāle-Svitene" pārbūve"  īstenošanai</t>
  </si>
  <si>
    <t>A2/1/18/68</t>
  </si>
  <si>
    <t>02.03.2018.</t>
  </si>
  <si>
    <t>A2/1/18/180</t>
  </si>
  <si>
    <t>25.04.2018.</t>
  </si>
  <si>
    <t>Prioritārā investīciju projekta "Multifunkcionālā centra 4. kārtas būvniecība" īstenošanai</t>
  </si>
  <si>
    <t>A2/1/18/188</t>
  </si>
  <si>
    <t>26.04.2018.</t>
  </si>
  <si>
    <t>Prioritārā investīciju projekta "Pašvaldības aģentūras "Iecavas veselības centrs" teritorijas labiekārtošana" īstenošanai</t>
  </si>
  <si>
    <t>A2/1/18/247</t>
  </si>
  <si>
    <t>25.05.2018.</t>
  </si>
  <si>
    <t>A2/1/18/272</t>
  </si>
  <si>
    <t>30.05.2018.</t>
  </si>
  <si>
    <t>A2/1/18/274</t>
  </si>
  <si>
    <t>A2/1/18/275</t>
  </si>
  <si>
    <t>A2/1/18/276</t>
  </si>
  <si>
    <t>A2/1/18/277</t>
  </si>
  <si>
    <t xml:space="preserve">Investīciju projektu īstenošanai (saistību pārjaunojums) _x000D_
</t>
  </si>
  <si>
    <t>A2/1/18/353</t>
  </si>
  <si>
    <t>26.06.2018.</t>
  </si>
  <si>
    <t>Projekta "Remontdarbu veikšana Bauskas novada pašvaldības izglītības iestādēs"' īstenošanai</t>
  </si>
  <si>
    <t>A2/1/18/407</t>
  </si>
  <si>
    <t>04.07.2018.</t>
  </si>
  <si>
    <t>ERAF projekta (Nr.5.5.1.0/17/I/002) "Nozīmīga kultūrvēsturiskā mantojuma saglabāšana un attīstība kultūras tūrisma piedāvājuma pilnveidošanai Zemgales reģionā" īstenošanai</t>
  </si>
  <si>
    <t>A2/1/18/508</t>
  </si>
  <si>
    <t>31.07.2018.</t>
  </si>
  <si>
    <t xml:space="preserve">A2/1/18/519   </t>
  </si>
  <si>
    <t>02.08.2018.</t>
  </si>
  <si>
    <t>Investīciju projektu īstenošanai (saistību pārjaunojums)</t>
  </si>
  <si>
    <t>A2/1/18/547</t>
  </si>
  <si>
    <t>08.08.2018.</t>
  </si>
  <si>
    <t>A2/1/18/590</t>
  </si>
  <si>
    <t>30.08.2018.</t>
  </si>
  <si>
    <t>A2/1/18/739</t>
  </si>
  <si>
    <t>23.10.2018.</t>
  </si>
  <si>
    <t xml:space="preserve">Projekta "Ielu seguma atjaunošana Bauskas novada Dāviņu un Vecsaules pagastā" īstenošanai </t>
  </si>
  <si>
    <t>A2/1/18/805</t>
  </si>
  <si>
    <t>16.11.2018.</t>
  </si>
  <si>
    <t>Latvijas-Lietuvas pārrobežu sadarbības programmas projekta (LLI-291) "Zaļās infrastruktūras pilnveidošana zemieņu upju ainavā" investīciju daļas īstenošanai</t>
  </si>
  <si>
    <t>A2/1/19/137</t>
  </si>
  <si>
    <t>14.05.2019.</t>
  </si>
  <si>
    <t>ERAF projekta (Nr.5.6.2.0/17/I/021) "Bauskas industriālās teritorijas attīstība, reģenerējot degradētās teritorijas" īstenošanai</t>
  </si>
  <si>
    <t>A2/1/19/197</t>
  </si>
  <si>
    <t>05.06.2019.</t>
  </si>
  <si>
    <t>ELFLA projekta (Nr.18-06-A00702-000043) "Bauskas novada pašvaldības grants ceļu pārbūve Ceraukstes pagastā" īstenošanai</t>
  </si>
  <si>
    <t>A2/1/19/301</t>
  </si>
  <si>
    <t>12.08.2019.</t>
  </si>
  <si>
    <t>ELFLA projekta (Nr.18-06-A00702-000065) "Bauskas novada pašvaldības grants ceļu pārbūve Mežotnes pagastā" īstenošanai</t>
  </si>
  <si>
    <t>A2/1/19/311</t>
  </si>
  <si>
    <t>02.09.2019.</t>
  </si>
  <si>
    <t>ELFLA projekta (Nr.18-06-A00702-000061) "Bauskas novada pašvaldības grants ceļu pārbūve Īslīces pagastā" īstenošanai</t>
  </si>
  <si>
    <t>A2/1/19/312</t>
  </si>
  <si>
    <t>ELFLA projekta (Nr.-18-06-A00702-000040) "Bauskas novada pašvaldības grants ceļu pārbūve Codes pagastā" īstenošanai</t>
  </si>
  <si>
    <t>A2/1/19/313</t>
  </si>
  <si>
    <t>A2/1/19/448</t>
  </si>
  <si>
    <t>04.12.2019.</t>
  </si>
  <si>
    <t xml:space="preserve">ERAF projekta (Nr.9.3.1.1./18/I/020) "Dienas aprūpes centra izveidošana Vecumnieku novadā personām ar garīga rakstura un bērniem ar funkcionāliem traucējumiem" īstenošanai </t>
  </si>
  <si>
    <t xml:space="preserve">A2/1/20/36      </t>
  </si>
  <si>
    <t>07.02.2020.</t>
  </si>
  <si>
    <t>ERAF projekta (Nr.5.6.2.0/19/I/004) "Teritorijas revitalizācija Bauskas pilsētas ziemeļu aglomerācijā" īstenošanai</t>
  </si>
  <si>
    <t>A2/1/20/39</t>
  </si>
  <si>
    <t>11.02.2020.</t>
  </si>
  <si>
    <t>A2/1/20/43</t>
  </si>
  <si>
    <t>18.02.2020.</t>
  </si>
  <si>
    <t>ERAF projekta (Nr.8.1.2.0/17/I/011) "Bauskas Valsts ģimnāzijas un Bauskas 2.vidusskolas infrastruktūras sakārtošana" īstenošanai</t>
  </si>
  <si>
    <t>A2/1/20/352</t>
  </si>
  <si>
    <t>17.06.2020.</t>
  </si>
  <si>
    <t>A2/1/20/373</t>
  </si>
  <si>
    <t>02.07.2020.</t>
  </si>
  <si>
    <t>Projekta "Bauskas novada pašvaldības grants ceļu pārbūve Dāviņu pagastā" īstenošanai</t>
  </si>
  <si>
    <t>A2/1/20/481</t>
  </si>
  <si>
    <t>03.08.2020.</t>
  </si>
  <si>
    <t>Projekta "Pilskalna ielas pārbūve Bauskā " īstenošanai</t>
  </si>
  <si>
    <t>A2/1/20/582</t>
  </si>
  <si>
    <t>27.08.2020.</t>
  </si>
  <si>
    <t>Projekta "Liepu ielas un Lauku ielas posmu atjaunošana  Īslīces pagastā" īstenošanai</t>
  </si>
  <si>
    <t>A2/1/20/583</t>
  </si>
  <si>
    <t>Projekta "Zemgales ielas pārbūve posmā no Rīgas ielas līdz Dārza ielai un Tirgus ielas pārbūve posmā no Skolas ielas līdz Zemgales ielai" īstenošanai</t>
  </si>
  <si>
    <t>A2/1/20/615</t>
  </si>
  <si>
    <t>01.09.2020.</t>
  </si>
  <si>
    <t>Projekta "Autoceļa A7-Papardes-Gāršas-Spītes-Podāzeļi pārbūve (1.kārta)" īstenošanai</t>
  </si>
  <si>
    <t>A2/1/20/616</t>
  </si>
  <si>
    <t>Projekta "Lauku ielas pārbūve posmā no Lauku ielas un Baldones ielas krustojuma līdz Iecavas vidusskolas iebrauktuvei" īstenošanai</t>
  </si>
  <si>
    <t>A2/1/20/617</t>
  </si>
  <si>
    <t>Projekta "Pašvaldības autocļa A3 "Pilsrundāle-Dzirnavu pietura" posma pārbūve" īstenošanai</t>
  </si>
  <si>
    <t>A2/1/20/691</t>
  </si>
  <si>
    <t>02.10.2020.</t>
  </si>
  <si>
    <t>A2/1/20/795</t>
  </si>
  <si>
    <t>02.11.2020.</t>
  </si>
  <si>
    <t>Prioritārā investīciju projekta "Mežotnes baznīcas ēkas pārbūve II kārta" īstenošanai</t>
  </si>
  <si>
    <t>A2/1/21/239</t>
  </si>
  <si>
    <t>27.05.2021.</t>
  </si>
  <si>
    <t>Projekta "Pārupes ielas pārbūve Bauskā" īstenošanai</t>
  </si>
  <si>
    <t>A2/1/21/343</t>
  </si>
  <si>
    <t>28.06.2021.</t>
  </si>
  <si>
    <t>Projekta "Vecumnieku vidusskolas ēkas pārbūve" īstenošanai</t>
  </si>
  <si>
    <t xml:space="preserve">A2/1/21/346       </t>
  </si>
  <si>
    <t>Projekta "Iecavas vidusskolas pārbūve" īstenošanai</t>
  </si>
  <si>
    <t>A2/1/21/350</t>
  </si>
  <si>
    <t>29.06.2021.</t>
  </si>
  <si>
    <t>Projekta "Sporta zāles būvniecība pie Iecavas pamatskolas" īstenošanai</t>
  </si>
  <si>
    <t>A2/1/21/405</t>
  </si>
  <si>
    <t>14.07.2021.</t>
  </si>
  <si>
    <t>Prioritārā investīciju projekta "Mēmeles gaisa tiltiņa rekonstrukcija" īstenošanai</t>
  </si>
  <si>
    <t>A2/1/21/511</t>
  </si>
  <si>
    <t>27.08.2021.</t>
  </si>
  <si>
    <t>Projekta "Ceriņu ielas pārbūve Vecumniekos, Bauskas novadā, Sporta un Strauta ielu pārbūve Skaistkalnē, Bauskas novadā" īstenošanai</t>
  </si>
  <si>
    <t>A2/1/21/597</t>
  </si>
  <si>
    <t>05.10.2021.</t>
  </si>
  <si>
    <t>Projekta "Autoceļa "V1040-Roņi-Tāmas-Renceles-A7" pārbūves 2.kārta" īstenošanai</t>
  </si>
  <si>
    <t>A2/1/21/631</t>
  </si>
  <si>
    <t>14.10.2021.</t>
  </si>
  <si>
    <t>A2/1/21/725</t>
  </si>
  <si>
    <t>30.11.2021.</t>
  </si>
  <si>
    <t>A2/1/22/106</t>
  </si>
  <si>
    <t>26.05.2022.</t>
  </si>
  <si>
    <t>A2/1/22/107</t>
  </si>
  <si>
    <t>A2/1/22/196</t>
  </si>
  <si>
    <t>07.07.2022.</t>
  </si>
  <si>
    <t>A2/1/22/197</t>
  </si>
  <si>
    <t>A2/1/22/279</t>
  </si>
  <si>
    <t>12.08.2022.</t>
  </si>
  <si>
    <t>A2/1/22/280</t>
  </si>
  <si>
    <t>A2/1/22/281</t>
  </si>
  <si>
    <t>A2/1/22/282</t>
  </si>
  <si>
    <t>A2/1/22/285</t>
  </si>
  <si>
    <t>A2/1/22/485</t>
  </si>
  <si>
    <t>04.11.2022.</t>
  </si>
  <si>
    <t>ERAF projekta (Nr.4.2.2.0/21/A/055) "Energoefektivitātes paaugstināšana sabiedrībā balstītu sociālo pakalpojumu ēkai Bauskā, Slimnīcas ielā 4" īstenošanai</t>
  </si>
  <si>
    <t>A2/1/22/486</t>
  </si>
  <si>
    <t>ERAF projekta (Nr.4.2.2.0/21/A/056) "Energoefektivitātes paaugstināšana veselības aprūpes pakalpojumu ēkai Bauskā, Slimnīcas ielā 4" īstenošanai</t>
  </si>
  <si>
    <t>A2/1/22/487</t>
  </si>
  <si>
    <t>A2/1/23/22</t>
  </si>
  <si>
    <t>20.02.2023.</t>
  </si>
  <si>
    <t>A2/1/23/98</t>
  </si>
  <si>
    <t>03.05.2023.</t>
  </si>
  <si>
    <t>A2/1/23/142</t>
  </si>
  <si>
    <t>19.06.2023.</t>
  </si>
  <si>
    <t>A2/1/23/200</t>
  </si>
  <si>
    <t>12.07.2023.</t>
  </si>
  <si>
    <t>A2/1/23/201</t>
  </si>
  <si>
    <t>A2/1/23/262</t>
  </si>
  <si>
    <t>14.08.2023.</t>
  </si>
  <si>
    <t>A2/1/23/297</t>
  </si>
  <si>
    <t>06.09.2023.</t>
  </si>
  <si>
    <t>A2/1/23/298</t>
  </si>
  <si>
    <t>A2/1/23/299</t>
  </si>
  <si>
    <t>A2/1/23/404</t>
  </si>
  <si>
    <t>26.09.2023.</t>
  </si>
  <si>
    <t>Transporta iegāde skolēnu pārvadāšanai</t>
  </si>
  <si>
    <t>A2/1/23/405</t>
  </si>
  <si>
    <t>A2/1/24/37</t>
  </si>
  <si>
    <t>30.05.2024.</t>
  </si>
  <si>
    <t>A2/1/24/38</t>
  </si>
  <si>
    <t>A2/1/24/39</t>
  </si>
  <si>
    <t>Projekta "Salātu ielas posma no Zaļās ielas līdz Dārza ielai pārbūve un būvuzraudzība" investīciju īstenošanai</t>
  </si>
  <si>
    <t>A2/1/24/66</t>
  </si>
  <si>
    <t>26.06.2024.</t>
  </si>
  <si>
    <t>uz 26-11-2025 neizņemti 3351 eur</t>
  </si>
  <si>
    <t>Projekta "Pilskalna ielas I posma no Upmalas ielas līdz Salātu ielai būvniecība un būvuzraudzība" investīciju īstenošanai</t>
  </si>
  <si>
    <t>A2/1/24/67</t>
  </si>
  <si>
    <t>projekts pabeigts, AIZN ekonomija 2691,39</t>
  </si>
  <si>
    <t>Projekta "Autoceļa A10 "V1040-Smiltaiņi-Audrupi-Jaunsvirkaļi 2.kārta" pārbūve" investīciju īstenošanai</t>
  </si>
  <si>
    <t>A2/1/24/68</t>
  </si>
  <si>
    <t>Projekta "Autoceļa A9 "Dārza iela-Cielavas-Bružas-P93, Dārza ielas posms no Dzintaru ielas līdz autoceļam P93 2.kārta" pārbūve" investīciju īstenošanai</t>
  </si>
  <si>
    <t>A2/1/24/69</t>
  </si>
  <si>
    <t>A2/1/24/70</t>
  </si>
  <si>
    <t>izņemšana turpināsies 2026</t>
  </si>
  <si>
    <t>A2/1/24/276</t>
  </si>
  <si>
    <t>28.10.2024.</t>
  </si>
  <si>
    <t xml:space="preserve">projekts pabeigts, AIZN ekonomija 3613,16 </t>
  </si>
  <si>
    <t>A2/1/24/300</t>
  </si>
  <si>
    <t>10.12.2024.</t>
  </si>
  <si>
    <t>AIZ izņemts</t>
  </si>
  <si>
    <t xml:space="preserve">Prioritārais investīciju projekts "Administratīvās ēkas pārbūve par Bauskas Centrālo bibliotēku" </t>
  </si>
  <si>
    <t>A2/1/25/74</t>
  </si>
  <si>
    <t>29.04.2025.</t>
  </si>
  <si>
    <t>uz 26-11-2025 neizņemti 472112 eur</t>
  </si>
  <si>
    <t>A2/1/25/112</t>
  </si>
  <si>
    <t>26.05.2025.</t>
  </si>
  <si>
    <t>uz 08-12-2025 neizņemti 80720 eur</t>
  </si>
  <si>
    <t>Projekts "Mazās ielas pārbūve, Bauska, Bauskas novads"</t>
  </si>
  <si>
    <t>A2/1/25/189</t>
  </si>
  <si>
    <t>30.06.2025.</t>
  </si>
  <si>
    <t>uz 08-12-2025 vēl nav samaksāts atliktais maksājums 5862,61</t>
  </si>
  <si>
    <t>A2/1/25/190</t>
  </si>
  <si>
    <t>uz 08-12-2025 neizņemti 184919,95 eur</t>
  </si>
  <si>
    <t>A2/1/25/191</t>
  </si>
  <si>
    <t>uz 08-12-2025 neizņemti 139495,51eur</t>
  </si>
  <si>
    <t>A2/1/25/192</t>
  </si>
  <si>
    <t>uz 08-12-2025 neizņemti 22734eur</t>
  </si>
  <si>
    <t>A2/1/25/193</t>
  </si>
  <si>
    <t>A2/1/25/194</t>
  </si>
  <si>
    <t>uz 08-12-2025 neizņemti 281492,42eur</t>
  </si>
  <si>
    <t>saistības precizētas 08-12-2025 atbilstoši faktiskajam izlietojumam</t>
  </si>
  <si>
    <t>A2/1/25/250</t>
  </si>
  <si>
    <t>23.07.2025.</t>
  </si>
  <si>
    <t>uz 08-12-2025 neizņemti 616715,66eur</t>
  </si>
  <si>
    <t>A2/1/25/251</t>
  </si>
  <si>
    <t>uz 08-12-2025 neizņemti 287116,41eur</t>
  </si>
  <si>
    <t>A2/1/25/291</t>
  </si>
  <si>
    <t>21.08.2025.</t>
  </si>
  <si>
    <t>A2/1/25/358</t>
  </si>
  <si>
    <t>24.09.2025.</t>
  </si>
  <si>
    <t>izņemts</t>
  </si>
  <si>
    <t>A2/1/25/359</t>
  </si>
  <si>
    <t>uz 08-12-2025 neizņemti 37536,40eur</t>
  </si>
  <si>
    <t>A2/1/25/360</t>
  </si>
  <si>
    <t>A2/1/25/361</t>
  </si>
  <si>
    <t>izņemšana paredzēta 2025</t>
  </si>
  <si>
    <t>A2/1/25/417</t>
  </si>
  <si>
    <t>27.10.2025.</t>
  </si>
  <si>
    <t>veikta pirmstermiņa atmaksa/PĀRSKATĪT</t>
  </si>
  <si>
    <t>ERAF projekts (Nr.5.1.1.3/1/23/A/010)  "Bauskas Pilskalna parka teritorijas labiekārtošana"</t>
  </si>
  <si>
    <t>A2/1/26/6</t>
  </si>
  <si>
    <t>23.02.2026.</t>
  </si>
  <si>
    <t>ERAF projekts (Nr.5.1.1.3/1/23/A/011) "Bauskas aktīvās atpūtas parka izveide"</t>
  </si>
  <si>
    <t>A2/1/26/7</t>
  </si>
  <si>
    <t>Prioritārais investīciju projekts "Administratīvās ēkas pārbūve par Bauskas Centrālo bibliotēku"</t>
  </si>
  <si>
    <t>A2/1/26/8</t>
  </si>
  <si>
    <t>A2/1/26/18</t>
  </si>
  <si>
    <t>23.03.2026.</t>
  </si>
  <si>
    <t>KOPĀ:</t>
  </si>
  <si>
    <t>x</t>
  </si>
  <si>
    <t xml:space="preserve">Galvojumi </t>
  </si>
  <si>
    <t>1</t>
  </si>
  <si>
    <t>Ūdenssaimniecības pakalpojumu attīstība Iecavas novadā</t>
  </si>
  <si>
    <t>G/12/496</t>
  </si>
  <si>
    <t>10.09.2012.</t>
  </si>
  <si>
    <t>2</t>
  </si>
  <si>
    <t>Ūdenssaimniecības pakalpojumu attīstība Iecavas novada Zorģu ciemā</t>
  </si>
  <si>
    <t>G/12/498</t>
  </si>
  <si>
    <t>3</t>
  </si>
  <si>
    <t>Ūdenssaimniecības pakalpojumu attīstība Iecavas novada Zālītes ciemā</t>
  </si>
  <si>
    <t>G/12/500</t>
  </si>
  <si>
    <t>4</t>
  </si>
  <si>
    <t>Kohēzijas fonda projekta "Ūdenssaimniecības pakalpojuma attīstība Bauskā" īstenošanai</t>
  </si>
  <si>
    <t>G/12/820</t>
  </si>
  <si>
    <t>21.12.2012.</t>
  </si>
  <si>
    <t>5</t>
  </si>
  <si>
    <t>SIA "Mūsu saimnieks" projekta "Siltumtrašu rekonstrukcija Vecumnieku novada Vecumniekos" īstenošanai</t>
  </si>
  <si>
    <t>G/14/25</t>
  </si>
  <si>
    <t>27.01.2014.</t>
  </si>
  <si>
    <t>6</t>
  </si>
  <si>
    <t>SIA "Mūsu saimnieks" projekta "Ūdenssaimniecības  pakalpojumu attīstība Vecumnieku pagasta Vecumniekos" realizācija</t>
  </si>
  <si>
    <t>G/14/27</t>
  </si>
  <si>
    <t>7</t>
  </si>
  <si>
    <t>Kohēzijas fonda projekta "Siltuma ražošanas efektivitātes paaugstināšana Bauskā" īstenošanai</t>
  </si>
  <si>
    <t>G/15/623</t>
  </si>
  <si>
    <t>20.11.2015.</t>
  </si>
  <si>
    <t>8</t>
  </si>
  <si>
    <t>Kohēzijas fonda projekta "Ūdenssaimniecības pakalpojumu attīstība Iecavā, 2.kārta" īstenošanai</t>
  </si>
  <si>
    <t>G/18/727</t>
  </si>
  <si>
    <t>15.10.2018.</t>
  </si>
  <si>
    <t>9</t>
  </si>
  <si>
    <t>Kohēzijas fonda projekta Nr.4.3.1.0/17/A/078 "Esošā siltumavota pārbūve Iecavā, uzstādot jaunu biomasas katlu" īstenošanai</t>
  </si>
  <si>
    <t>G/20/309</t>
  </si>
  <si>
    <t>04.06.2020.</t>
  </si>
  <si>
    <t>10</t>
  </si>
  <si>
    <t>G/20/311</t>
  </si>
  <si>
    <t>11</t>
  </si>
  <si>
    <t>G/20/773</t>
  </si>
  <si>
    <t>27.10.2020.</t>
  </si>
  <si>
    <t>12</t>
  </si>
  <si>
    <t>G/25/260</t>
  </si>
  <si>
    <t>09.04.2025.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</si>
  <si>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</si>
  <si>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</si>
  <si>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</si>
  <si>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</si>
  <si>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 xml:space="preserve">Bauskas novada domes 28.05.2026.
    saistošajiem noteikumiem Nr. 4 </t>
  </si>
  <si>
    <t>ERAF projekta (Nr.3DP/3.4.1.1.0/13APIA/CFLA/045/054) "Ūdenssaimniecības attīstība Rundāles novada Rundāles pagasta Pilsrundāles ciemā" īstenošanai</t>
  </si>
  <si>
    <t>ERAF projekta (Nr.3DP/3.4.1.1.0/13/APIA/CFLA/048/075) "Ūdenssaimniecības attīstība Rundāles novada Svitenes pagasta Svitenes ciemā" īstenošanai</t>
  </si>
  <si>
    <t>Projekta "Ēkas rekonstrukcija un funkcijas maiņa – Iecavas mākslas un mūzikas skola" īstenošanai</t>
  </si>
  <si>
    <t>Prioritārā investīciju projekta "Liepu ielas Brunavas pagastā pārbūve" īstenošanai</t>
  </si>
  <si>
    <t>Projekts "Pilskalna ielas II posma no Salātu ielas līdz Robežu ielai ar pieslēgumu pie Zaļās ielas būvniecība, Bauskā"</t>
  </si>
  <si>
    <t>Projekts "Jaunās ielas pārbūve, Vecumniekos, Vecumnieku pagastā, Bauskas novadā"</t>
  </si>
  <si>
    <t>Projekta "Vecumnieku centralizētās siltumapgādes sistēmas rekonstrukcija" īstenošanai</t>
  </si>
  <si>
    <t>Projekta "Ēkas Liepu ielā 2, Vecumniekos, Vecumnieku pagastā, Vecumnieku novadā pārbūve atbilstoši pirmsskolas izglītības iestādes prasībām" īstenošanai</t>
  </si>
  <si>
    <t>ELFLA projekta (Nr.17-06-A00702-000046) "Bauskas novada pašvaldības grants ceļu pārbūve Gailīšu pagastā" īstenošanai</t>
  </si>
  <si>
    <t>ERAF projekta (Nr.5.6.2.0/17/I/011) "Teritorijas revitalizācija Codes pagastā, rekonstruējot vietējā autoceļa posmu" īstenošanai</t>
  </si>
  <si>
    <t>ERAF projekta (Nr.5.6.2.0/17/I/010)"Teritorijas revitalizācija Gailīšu pagastā, rekonstruējot vietējā autoceļa posmu" īstenošanai</t>
  </si>
  <si>
    <t>ELFLA projekta (Nr.17-06-AL07-A019.2201-000008) "Rītausmu ciema sporta un atpūtas parka izveide" īstenošanai</t>
  </si>
  <si>
    <t>ERAF projekta (Nr.5.6.2.0/17/I/009) "Brīvības bulvāra revitalizācija uzņēmējdarbības veicināšanai" īstenošanai</t>
  </si>
  <si>
    <t xml:space="preserve">ELFLA projekta (Nr.18-06-A00702-000026) "Vecumnieku novada pašvaldības autoceļa A10 (Mednieki-Gali), autoceļa posma A1 (Ķekavas šoseja-Dzeguzes) un autoceļa posma B2 (Spodras-Krieviņi) pārbūve Vecumnieku novadā" īstenošanai </t>
  </si>
  <si>
    <t xml:space="preserve">Prioritārā investīciju projekta "Videonovērošanas sistēmas Bauskā izbūves 2. un 3.kārta" īstenošanai </t>
  </si>
  <si>
    <t xml:space="preserve">Projekta „Celtnieku ielas, Līdumnieku ielas posma no Celtnieku ielas līdz Rudzu ielai, Ainavu ielas posma no Celtnieku ielas līdz Pārupes ielai pārbūve" īstenošanai </t>
  </si>
  <si>
    <t>Projekta "Seguma maiņa Zemgaļu ielas posmam no Skolas ielas līdz Lauku ielai un Lauku ielai Bauskas pilsētā" īstenošanai</t>
  </si>
  <si>
    <t>ERAF projekta (Nr.5.6.2.0/21/I/001) "Privāto investīciju palielināšana Gailīšu pagastā uzņēmējdarbības veicināšanai" īstenošanai</t>
  </si>
  <si>
    <t>Prioritārā investīciju projekta  "Liepu ielas Brunavas pagastā pārbūve" īstenošanai</t>
  </si>
  <si>
    <t>Projekta "Pašvaldības autoceļa B7 "Priedītes–Mežotnes stacija" pārbūve (1806 m) posmā no 0,0 km līdz 1,806 km" investīciju īstenošanai</t>
  </si>
  <si>
    <t>Projekta "Seguma atjaunošana objektā Mežotnes pagasta autoceļa B2 "Jumpravu kapi - Tomi" posmam" investīciju īstenošanai</t>
  </si>
  <si>
    <t>Projekta "Autoceļa A18 "Plūdoņi- Bērziņi" pārbūve" investīciju īstenošanai</t>
  </si>
  <si>
    <t>Projekta "Seguma maiņa objektā "Bauskas pilsētas Krasta ielas posms no Skolas ielas līdz Mūsas tiltam"" investīciju īstenošanai</t>
  </si>
  <si>
    <t>ERAF projekta (Nr.9.3.1.1/19/I/046) "Deinstitucionalizācijas plāna īstenošana Bauskas novadā" īstenošanai</t>
  </si>
  <si>
    <t>ERAF projekta (Nr.4.2.2.0/22/A/005) "Energoefektivitātes paaugstināšana sporta namam "Dartija"" īstenošanai</t>
  </si>
  <si>
    <t>Investīciju projekta "Autoceļa A10 "V 1040-Smiltaiņi-Audrupi-Jaunsvirkaļi" pārbūve" īstenošanai</t>
  </si>
  <si>
    <t>Projekts "Autoceļa A18 "Plūdoņi- Bērziņi" pārbūves 2. kārta" īstenošanai</t>
  </si>
  <si>
    <t>Projekta "Seguma maiņa objektā "Ceriņu ielas posms no Dārza ielas līdz Biržu ielai", Bauskā, Bauskas novadā" īstenošanai</t>
  </si>
  <si>
    <t>Projekta "Seguma maiņa objektā "Bauskas pilsētas Biržu iela no Dārza ielas līdz Biržu 23", Bauskā, Bauskas novadā" īstenošanai</t>
  </si>
  <si>
    <t>Prioritārā investīciju projekta
"Pilsrundāles vidusskolas fasādes atjaunošana" īstenošanai</t>
  </si>
  <si>
    <t>ERAF projekts (Nr.8.1.2.0/17/I/011) "Bauskas Valsts ģimnāzijas un Bauskas 2. vidusskolas infrastruktūras sakārtošana" īstenošanai</t>
  </si>
  <si>
    <t>Projekta "Kalna un Zaļās ielas seguma atjaunošanas un rotācijas apļa izbūves projektēšana, autoruzraudzība un būvuzraudzība" īstenošanai</t>
  </si>
  <si>
    <t>Projekta "Vecumnieku vidusskolas ēkas pārbūve" pabeigšanai</t>
  </si>
  <si>
    <t>Prioritārais investīciju projekts "Lifta ierīkošana un telpu remontdarbi Bauskas pilsētas pamatskolā"</t>
  </si>
  <si>
    <t>AF projekts (Nr.3.1.2.1.i.0/1/22/I/CFLA/011) "Sociālā dienesta ēku vides pieejamības nodrošināšanas pasākumi Bauskas novadā"</t>
  </si>
  <si>
    <t>Projekts "Salātu ielas posma no Zaļās ielas līdz Dārza ielai pārbūve un būvuzraudzība"</t>
  </si>
  <si>
    <t>ERAF projekts (Nr.5.1.1.1/2/25/A/026) "Publiskās infrastruktūras izveide uzņēmējdarbības atbalstam Bauskas novadā"</t>
  </si>
  <si>
    <t>Projekts "Pirmsskolas izglītības grupu telpu ierīkošana Sporta iela 3, Uzvara, Gailīšu pagasts"</t>
  </si>
  <si>
    <t>Projekts "Dārza ielas pārbūve no Biržu ielas līdz pilsētas robežai, Bauska, Bauskas novads"</t>
  </si>
  <si>
    <t>Projekts "Iecavas pamatskolas aktu zāles atjaunošana un kāpņu telpas remonts, Skolas ielā 19, Iecavā, Bauskas nov.,
LV-3913"</t>
  </si>
  <si>
    <t>AF projekts
(Nr.3.1.1.6.i.0/1/23/A/CFLA/015)
"Bezemisiju transporta līdzekļu iegāde Bauskas novadā"</t>
  </si>
  <si>
    <t>Projekts "Liftu izbūve Bauskas Valsts ģimnāzijā Uzvaras ielā 10, Bauskā, Bauskas novadā"</t>
  </si>
  <si>
    <t>Projekts "Iecavas vidusskolas telpu remonts un teritorijas labiekārtošana"</t>
  </si>
  <si>
    <t>Projekts "Operatīvā transportlīdzekļa ar izolatoru iegāde Bauskas novada
pašvaldības policijas vajadzībām"</t>
  </si>
  <si>
    <t>AF projekts
(Nr.3.1.2.3.i.0/2/23/A/CFLA/001)
"Ģimeniskai videi pietuvināta aprūpes pakalpojuma izveide pensijas vecuma personām Bauskas novadā"</t>
  </si>
  <si>
    <t>EKII projekts (Nr.EKII-3.1/31) "Viedo pilsētvides tehnoloģiju ieviešana Bauskas novada ielu apgaismojumā"</t>
  </si>
  <si>
    <t xml:space="preserve"> SIA "Bauskas novada komunālserviss" kurināmā iegādei</t>
  </si>
  <si>
    <t>Latvijas-Krievijas pārrobežu sadarbības programmas projekta (Nr.LV-RU-052) "Ainava kā resurss: atbalsts jauniem pakalpojumiem un tūrismam Rundālē, Raunā, Ropšā" investīciju daļas īstenošanai</t>
  </si>
  <si>
    <t>Latvijas-Lietuvas-Baltkrievijas pārrobežu sadarbības programmas projekta (Nr.ENI-LLB-2-340) "Inovatīvs kultūras tūrisms: atslēga Rundāles un Svisločas pievilcības un konkurētspējas uzlabošanai" investīciju daļas īstenošanai</t>
  </si>
  <si>
    <t>ERAF projekta (Nr.8.1.2.0/17/I/011) "Bauskas Valsts ģimnāzijas un Bauskas 2. vidusskolas infrastruktūras sakārtošana" īstenošanai</t>
  </si>
  <si>
    <t>ERAF projekta (Nr.9.3.1.1/18/I/023) "Dienas aprūpes centra izveide Iecavā, Bauskas novadā" īstenošanai</t>
  </si>
  <si>
    <t>Kohēzijas fonda projekta Nr.4.3.1.0/17/A077 "Siltumtīklu pārbūve Iecavā" īstenošanai</t>
  </si>
  <si>
    <t>Kohēzijas fonda projekta Nr.5.3.1.0/17/I/020 "Bauskas ūdenssaimniecības attīstība III kārta" īstenošanai</t>
  </si>
  <si>
    <t>KPFI projekta (Nr.KPFI-15.2/33) "Kompleksi risinājumi siltumnīcefekta gāzu emisiju samazināšanai Pilsrundāles vidusskolas un Pilsrundāles vidusskolas Bērsteles struktūrvienības ēkā" īstenošanai</t>
  </si>
  <si>
    <t>ELFLA projekta (Nr.16-06-AL07-A019.2201-000004) "Atklātas daudzfunkcionālas arēnas būvniecība Svitenē" īstenošanai</t>
  </si>
  <si>
    <t>Projekta "Remontdarbu veikšana Bauskas novada pašvaldības izglītības iestādēs" īstenošanai (atbilstoši iepirkumu komisijas lēmumos minētajām izglītības iestādēm)</t>
  </si>
  <si>
    <t>Projekta "Seguma maiņa objektā Vecsaules pagasta autoceļa A6 "Kalte-Cīruļi" posms" investīciju īstenošanai</t>
  </si>
  <si>
    <t>Projekta "Piebraucamā ceļa izbūve posmā no Valsts reģionālā autoceļa P92 Iecava-Stelpe" investīciju īstenošanai</t>
  </si>
  <si>
    <t>Investīciju projekta "Autoceļa "Dārza iela–Cielavas–Bružas–P93" un Dārza ielas posma no Dzintaru ielas līdz autoceļam
A9 "Dārza iela–Cielavas–Bružas–P93" pārbūve" īstenošanai</t>
  </si>
  <si>
    <t>Latvijas–Lietuvas pārrobežu sadarbības programmas projekta (Nr.LL-00126) "Atklāj un sajūti zaļos noslēpumus Zemgalē un Žemaitijā!" īstenošanai</t>
  </si>
  <si>
    <t>Projekts "Doktorāta ielas un Mežotnes pagasta autoceļa B05 "Mežotne-Bajāri-A1" atjaunošana"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</si>
</sst>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theme="0" tint="-0.34968108157597583"/>
      </left>
      <right style="thin">
        <color theme="0" tint="-0.34968108157597583"/>
      </right>
      <top style="thin">
        <color theme="0" tint="-0.34968108157597583"/>
      </top>
      <bottom style="thin">
        <color theme="0" tint="-0.34968108157597583"/>
      </bottom>
      <diagonal/>
    </border>
    <border>
      <left style="thin">
        <color theme="0" tint="-0.34968108157597583"/>
      </left>
      <right style="thin">
        <color theme="0" tint="-0.34968108157597583"/>
      </right>
      <top style="thin">
        <color theme="0" tint="-0.34968108157597583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49" fontId="1" fillId="0" borderId="1" xfId="2" applyNumberFormat="1" applyBorder="1" applyAlignment="1" applyProtection="1">
      <alignment horizontal="left" vertical="center" wrapText="1"/>
      <protection locked="0"/>
    </xf>
    <xf numFmtId="49" fontId="2" fillId="0" borderId="14" xfId="2" applyNumberFormat="1" applyFont="1" applyBorder="1" applyAlignment="1" applyProtection="1">
      <alignment horizontal="center" vertical="center" wrapText="1"/>
      <protection locked="0"/>
    </xf>
    <xf numFmtId="49" fontId="2" fillId="0" borderId="14" xfId="2" applyNumberFormat="1" applyFont="1" applyBorder="1" applyAlignment="1">
      <alignment horizontal="center" vertical="center" wrapText="1"/>
    </xf>
    <xf numFmtId="0" fontId="1" fillId="0" borderId="1" xfId="2" applyBorder="1" applyAlignment="1" applyProtection="1">
      <alignment horizontal="center" vertical="center" wrapText="1"/>
      <protection locked="0"/>
    </xf>
    <xf numFmtId="49" fontId="1" fillId="0" borderId="11" xfId="2" applyNumberFormat="1" applyBorder="1" applyAlignment="1">
      <alignment horizontal="center" vertical="center" wrapText="1"/>
    </xf>
    <xf numFmtId="49" fontId="1" fillId="0" borderId="12" xfId="2" applyNumberFormat="1" applyBorder="1" applyAlignment="1">
      <alignment horizontal="center" vertical="center" wrapText="1"/>
    </xf>
    <xf numFmtId="49" fontId="1" fillId="0" borderId="1" xfId="2" applyNumberFormat="1" applyBorder="1" applyAlignment="1">
      <alignment horizontal="center" vertical="center" wrapText="1"/>
    </xf>
    <xf numFmtId="0" fontId="2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right" wrapText="1"/>
      <protection locked="0"/>
    </xf>
    <xf numFmtId="0" fontId="5" fillId="0" borderId="0" xfId="2" applyFont="1" applyAlignment="1" applyProtection="1">
      <alignment horizontal="right"/>
      <protection locked="0"/>
    </xf>
    <xf numFmtId="49" fontId="1" fillId="0" borderId="1" xfId="2" applyNumberFormat="1" applyBorder="1" applyAlignment="1">
      <alignment horizontal="left" vertical="center" wrapText="1"/>
    </xf>
    <xf numFmtId="49" fontId="1" fillId="0" borderId="1" xfId="2" applyNumberFormat="1" applyBorder="1" applyAlignment="1" applyProtection="1">
      <alignment horizontal="left" vertical="center" wrapText="1"/>
      <protection locked="0"/>
    </xf>
    <xf numFmtId="0" fontId="1" fillId="0" borderId="1" xfId="2" applyBorder="1" applyAlignment="1" applyProtection="1">
      <alignment horizontal="center" vertical="center" wrapText="1"/>
      <protection locked="0"/>
    </xf>
    <xf numFmtId="164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 applyProtection="1">
      <alignment horizontal="center" vertical="center"/>
      <protection locked="0"/>
    </xf>
    <xf numFmtId="164" fontId="2" fillId="0" borderId="2" xfId="1" applyNumberFormat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0" xfId="1" applyNumberFormat="1" applyFont="1" applyFill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1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5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 applyProtection="1">
      <alignment horizontal="center" vertical="center"/>
      <protection locked="0"/>
    </xf>
    <xf numFmtId="164" fontId="2" fillId="0" borderId="7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 wrapText="1"/>
    </xf>
    <xf numFmtId="164" fontId="1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9" xfId="1" applyNumberFormat="1" applyFont="1" applyFill="1" applyBorder="1" applyAlignment="1">
      <alignment horizontal="center" vertical="center" wrapText="1"/>
    </xf>
    <xf numFmtId="164" fontId="1" fillId="0" borderId="9" xfId="1" applyNumberFormat="1" applyFont="1" applyFill="1" applyBorder="1" applyAlignment="1">
      <alignment horizontal="center" vertical="center"/>
    </xf>
    <xf numFmtId="164" fontId="1" fillId="0" borderId="9" xfId="1" applyNumberFormat="1" applyFont="1" applyFill="1" applyBorder="1" applyAlignment="1" applyProtection="1">
      <alignment horizontal="center" vertical="center"/>
      <protection locked="0"/>
    </xf>
    <xf numFmtId="164" fontId="1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1" applyNumberFormat="1" applyFont="1" applyFill="1" applyAlignment="1" applyProtection="1">
      <alignment horizontal="center" vertical="center" wrapText="1"/>
      <protection locked="0"/>
    </xf>
    <xf numFmtId="43" fontId="4" fillId="0" borderId="0" xfId="1" applyFont="1" applyFill="1" applyAlignment="1" applyProtection="1">
      <alignment horizontal="center" vertical="center" wrapText="1"/>
      <protection locked="0"/>
    </xf>
    <xf numFmtId="164" fontId="1" fillId="0" borderId="0" xfId="1" applyNumberFormat="1" applyFont="1" applyFill="1" applyAlignment="1" applyProtection="1">
      <alignment horizontal="centerContinuous" vertical="center" wrapText="1"/>
      <protection locked="0"/>
    </xf>
    <xf numFmtId="164" fontId="1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2" xfId="1" applyNumberFormat="1" applyFont="1" applyFill="1" applyBorder="1" applyAlignment="1" applyProtection="1">
      <alignment horizontal="center" vertical="center"/>
      <protection locked="0"/>
    </xf>
    <xf numFmtId="164" fontId="2" fillId="0" borderId="12" xfId="1" applyNumberFormat="1" applyFont="1" applyFill="1" applyBorder="1" applyAlignment="1">
      <alignment horizontal="center" vertical="center" wrapText="1"/>
    </xf>
    <xf numFmtId="164" fontId="1" fillId="0" borderId="1" xfId="4" applyNumberFormat="1" applyFont="1" applyFill="1" applyBorder="1" applyAlignment="1" applyProtection="1">
      <alignment horizontal="center" vertical="center"/>
      <protection locked="0"/>
    </xf>
    <xf numFmtId="16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 applyProtection="1">
      <alignment horizontal="center" vertical="center" wrapText="1"/>
      <protection locked="0"/>
    </xf>
    <xf numFmtId="164" fontId="1" fillId="0" borderId="14" xfId="1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horizontal="right"/>
      <protection locked="0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2" fillId="0" borderId="16" xfId="2" applyNumberFormat="1" applyFont="1" applyBorder="1" applyAlignment="1" applyProtection="1">
      <alignment horizontal="left" vertical="center" wrapText="1"/>
      <protection locked="0"/>
    </xf>
    <xf numFmtId="49" fontId="2" fillId="0" borderId="0" xfId="2" applyNumberFormat="1" applyFont="1" applyAlignment="1" applyProtection="1">
      <alignment horizontal="left" wrapText="1"/>
      <protection locked="0"/>
    </xf>
    <xf numFmtId="49" fontId="2" fillId="0" borderId="2" xfId="2" applyNumberFormat="1" applyFont="1" applyBorder="1" applyAlignment="1" applyProtection="1">
      <alignment vertical="center" wrapText="1"/>
      <protection locked="0"/>
    </xf>
    <xf numFmtId="49" fontId="2" fillId="0" borderId="4" xfId="2" applyNumberFormat="1" applyFont="1" applyBorder="1" applyAlignment="1" applyProtection="1">
      <alignment vertical="center" wrapText="1"/>
      <protection locked="0"/>
    </xf>
    <xf numFmtId="49" fontId="2" fillId="0" borderId="0" xfId="2" applyNumberFormat="1" applyFont="1" applyAlignment="1" applyProtection="1">
      <alignment vertical="center" wrapText="1"/>
      <protection locked="0"/>
    </xf>
    <xf numFmtId="49" fontId="2" fillId="0" borderId="0" xfId="2" applyNumberFormat="1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>
      <alignment vertical="center" wrapText="1"/>
    </xf>
    <xf numFmtId="0" fontId="3" fillId="0" borderId="10" xfId="2" applyFont="1" applyBorder="1" applyAlignment="1" applyProtection="1">
      <alignment vertical="center"/>
      <protection locked="0"/>
    </xf>
    <xf numFmtId="0" fontId="1" fillId="0" borderId="0" xfId="2" applyProtection="1">
      <protection locked="0"/>
    </xf>
    <xf numFmtId="0" fontId="1" fillId="0" borderId="0" xfId="2"/>
    <xf numFmtId="49" fontId="1" fillId="0" borderId="0" xfId="2" applyNumberFormat="1" applyAlignment="1" applyProtection="1">
      <alignment horizontal="center" vertical="center" wrapText="1"/>
      <protection locked="0"/>
    </xf>
    <xf numFmtId="0" fontId="1" fillId="0" borderId="0" xfId="2" applyAlignment="1" applyProtection="1">
      <alignment horizontal="center" vertical="center"/>
      <protection locked="0"/>
    </xf>
    <xf numFmtId="0" fontId="1" fillId="0" borderId="1" xfId="2" applyBorder="1" applyAlignment="1">
      <alignment horizontal="center" vertical="center" wrapText="1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 vertical="center" wrapText="1"/>
    </xf>
    <xf numFmtId="49" fontId="2" fillId="0" borderId="0" xfId="2" applyNumberFormat="1" applyFont="1" applyAlignment="1">
      <alignment horizontal="centerContinuous" wrapText="1"/>
    </xf>
    <xf numFmtId="0" fontId="1" fillId="0" borderId="0" xfId="2" applyAlignment="1">
      <alignment horizontal="centerContinuous"/>
    </xf>
    <xf numFmtId="0" fontId="1" fillId="0" borderId="0" xfId="2" applyAlignment="1">
      <alignment horizontal="center"/>
    </xf>
    <xf numFmtId="49" fontId="1" fillId="0" borderId="1" xfId="2" applyNumberFormat="1" applyBorder="1" applyAlignment="1" applyProtection="1">
      <alignment horizontal="center" vertical="center" wrapText="1"/>
      <protection locked="0"/>
    </xf>
    <xf numFmtId="164" fontId="1" fillId="0" borderId="11" xfId="1" applyNumberFormat="1" applyFont="1" applyFill="1" applyBorder="1" applyAlignment="1" applyProtection="1">
      <alignment horizontal="center" vertical="center"/>
      <protection locked="0"/>
    </xf>
    <xf numFmtId="49" fontId="1" fillId="0" borderId="2" xfId="2" applyNumberFormat="1" applyBorder="1" applyAlignment="1" applyProtection="1">
      <alignment horizontal="left" vertical="center" wrapText="1"/>
      <protection locked="0"/>
    </xf>
    <xf numFmtId="49" fontId="1" fillId="0" borderId="2" xfId="2" applyNumberFormat="1" applyBorder="1" applyAlignment="1" applyProtection="1">
      <alignment horizontal="center" vertical="center" wrapText="1"/>
      <protection locked="0"/>
    </xf>
    <xf numFmtId="49" fontId="1" fillId="0" borderId="17" xfId="2" applyNumberFormat="1" applyBorder="1" applyAlignment="1" applyProtection="1">
      <alignment horizontal="center" vertical="center" wrapText="1"/>
      <protection locked="0"/>
    </xf>
    <xf numFmtId="49" fontId="1" fillId="0" borderId="18" xfId="2" applyNumberFormat="1" applyBorder="1" applyAlignment="1" applyProtection="1">
      <alignment horizontal="center" vertical="center" wrapText="1"/>
      <protection locked="0"/>
    </xf>
    <xf numFmtId="49" fontId="1" fillId="0" borderId="3" xfId="2" applyNumberFormat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>
      <alignment horizontal="right" vertical="center"/>
    </xf>
    <xf numFmtId="0" fontId="1" fillId="0" borderId="12" xfId="2" applyBorder="1" applyAlignment="1" applyProtection="1">
      <alignment horizontal="center" vertical="center" wrapText="1"/>
      <protection locked="0"/>
    </xf>
    <xf numFmtId="0" fontId="1" fillId="0" borderId="2" xfId="2" applyBorder="1" applyAlignment="1" applyProtection="1">
      <alignment horizontal="center" vertical="center" wrapText="1"/>
      <protection locked="0"/>
    </xf>
    <xf numFmtId="49" fontId="1" fillId="0" borderId="11" xfId="2" applyNumberFormat="1" applyBorder="1" applyAlignment="1" applyProtection="1">
      <alignment horizontal="center" vertical="center" wrapText="1"/>
      <protection locked="0"/>
    </xf>
    <xf numFmtId="49" fontId="1" fillId="0" borderId="19" xfId="2" applyNumberFormat="1" applyBorder="1" applyAlignment="1" applyProtection="1">
      <alignment horizontal="center" vertical="center" wrapText="1"/>
      <protection locked="0"/>
    </xf>
    <xf numFmtId="164" fontId="1" fillId="0" borderId="0" xfId="2" applyNumberFormat="1" applyAlignment="1" applyProtection="1">
      <alignment horizontal="center" vertical="center"/>
      <protection locked="0"/>
    </xf>
    <xf numFmtId="49" fontId="1" fillId="0" borderId="0" xfId="2" applyNumberFormat="1" applyAlignment="1" applyProtection="1">
      <alignment wrapText="1"/>
      <protection locked="0"/>
    </xf>
    <xf numFmtId="0" fontId="1" fillId="0" borderId="0" xfId="2" applyAlignment="1" applyProtection="1">
      <alignment horizontal="center" vertical="center" wrapText="1"/>
      <protection locked="0"/>
    </xf>
    <xf numFmtId="49" fontId="2" fillId="0" borderId="0" xfId="2" applyNumberFormat="1" applyFont="1" applyAlignment="1" applyProtection="1">
      <alignment horizontal="centerContinuous" wrapText="1"/>
      <protection locked="0"/>
    </xf>
    <xf numFmtId="49" fontId="2" fillId="0" borderId="0" xfId="2" applyNumberFormat="1" applyFont="1" applyAlignment="1" applyProtection="1">
      <alignment horizontal="centerContinuous" vertical="center" wrapText="1"/>
      <protection locked="0"/>
    </xf>
    <xf numFmtId="164" fontId="2" fillId="0" borderId="0" xfId="1" applyNumberFormat="1" applyFont="1" applyFill="1" applyAlignment="1" applyProtection="1">
      <alignment horizontal="centerContinuous" vertical="center" wrapText="1"/>
      <protection locked="0"/>
    </xf>
    <xf numFmtId="49" fontId="1" fillId="0" borderId="20" xfId="3" applyNumberFormat="1" applyBorder="1" applyAlignment="1">
      <alignment horizontal="center" vertical="center" wrapText="1"/>
    </xf>
    <xf numFmtId="49" fontId="1" fillId="0" borderId="2" xfId="3" applyNumberFormat="1" applyBorder="1" applyAlignment="1">
      <alignment horizontal="center" vertical="center"/>
    </xf>
    <xf numFmtId="49" fontId="1" fillId="0" borderId="12" xfId="2" applyNumberFormat="1" applyBorder="1" applyAlignment="1" applyProtection="1">
      <alignment horizontal="center" vertical="center" wrapText="1"/>
      <protection locked="0"/>
    </xf>
    <xf numFmtId="49" fontId="1" fillId="0" borderId="12" xfId="2" applyNumberFormat="1" applyBorder="1" applyAlignment="1" applyProtection="1">
      <alignment horizontal="left" vertical="center" wrapText="1"/>
      <protection locked="0"/>
    </xf>
    <xf numFmtId="49" fontId="1" fillId="0" borderId="21" xfId="3" applyNumberFormat="1" applyBorder="1" applyAlignment="1">
      <alignment horizontal="center" vertical="center" wrapText="1"/>
    </xf>
    <xf numFmtId="49" fontId="1" fillId="0" borderId="2" xfId="3" applyNumberFormat="1" applyBorder="1" applyAlignment="1">
      <alignment horizontal="center" vertical="center" wrapText="1"/>
    </xf>
    <xf numFmtId="49" fontId="1" fillId="0" borderId="8" xfId="5" applyNumberFormat="1" applyBorder="1" applyAlignment="1">
      <alignment vertical="center" wrapText="1"/>
    </xf>
    <xf numFmtId="49" fontId="1" fillId="0" borderId="6" xfId="5" applyNumberFormat="1" applyBorder="1" applyAlignment="1">
      <alignment horizontal="center" vertical="center" wrapText="1"/>
    </xf>
    <xf numFmtId="49" fontId="1" fillId="0" borderId="0" xfId="2" applyNumberFormat="1" applyAlignment="1" applyProtection="1">
      <alignment vertical="center" wrapText="1"/>
      <protection locked="0"/>
    </xf>
    <xf numFmtId="0" fontId="1" fillId="0" borderId="14" xfId="2" applyBorder="1" applyAlignment="1" applyProtection="1">
      <alignment vertical="center"/>
      <protection locked="0"/>
    </xf>
    <xf numFmtId="49" fontId="1" fillId="0" borderId="0" xfId="2" applyNumberFormat="1" applyAlignment="1">
      <alignment horizontal="left" vertical="center" wrapText="1"/>
    </xf>
    <xf numFmtId="0" fontId="1" fillId="0" borderId="22" xfId="2" applyBorder="1" applyAlignment="1">
      <alignment horizontal="right" vertical="center"/>
    </xf>
    <xf numFmtId="3" fontId="1" fillId="0" borderId="19" xfId="2" applyNumberFormat="1" applyBorder="1" applyAlignment="1" applyProtection="1">
      <alignment horizontal="right" vertical="center"/>
      <protection locked="0"/>
    </xf>
    <xf numFmtId="0" fontId="1" fillId="0" borderId="0" xfId="6"/>
    <xf numFmtId="43" fontId="1" fillId="0" borderId="0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2" applyAlignment="1">
      <alignment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7" xfId="2" applyNumberFormat="1" applyBorder="1" applyAlignment="1" applyProtection="1">
      <alignment horizontal="left" vertical="center" wrapText="1"/>
      <protection locked="0"/>
    </xf>
    <xf numFmtId="49" fontId="1" fillId="0" borderId="3" xfId="2" applyNumberForma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2" applyBorder="1" applyAlignment="1">
      <alignment horizontal="left" vertical="center" wrapText="1"/>
    </xf>
    <xf numFmtId="0" fontId="1" fillId="0" borderId="2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49" fontId="1" fillId="0" borderId="2" xfId="3" applyNumberFormat="1" applyBorder="1" applyAlignment="1">
      <alignment horizontal="left" vertical="center" wrapText="1"/>
    </xf>
  </cellXfs>
  <cellStyles count="7">
    <cellStyle name="Comma" xfId="1" builtinId="3"/>
    <cellStyle name="Comma 2" xfId="4" xr:uid="{00000000-0005-0000-0000-000008000000}"/>
    <cellStyle name="Normal" xfId="0" builtinId="0"/>
    <cellStyle name="Normal 2 2" xfId="6" xr:uid="{00000000-0005-0000-0000-00000A000000}"/>
    <cellStyle name="Normal_Pamatformas" xfId="2" xr:uid="{00000000-0005-0000-0000-000006000000}"/>
    <cellStyle name="Normal_Veidlapa_2008_oktobris_(4.piel)" xfId="3" xr:uid="{00000000-0005-0000-0000-000007000000}"/>
    <cellStyle name="Normal_Veidlapa_2008_oktobris_(5.piel)_(2)" xfId="5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EB4B-316B-4FE8-949D-172E3C5A5CF7}">
  <sheetPr>
    <pageSetUpPr fitToPage="1"/>
  </sheetPr>
  <dimension ref="A1:HE170"/>
  <sheetViews>
    <sheetView showGridLines="0" tabSelected="1" zoomScale="87" zoomScaleNormal="87" zoomScaleSheetLayoutView="100" workbookViewId="0">
      <pane ySplit="6" topLeftCell="A181" activePane="bottomLeft" state="frozen"/>
      <selection pane="bottomLeft" activeCell="C135" sqref="C135"/>
    </sheetView>
  </sheetViews>
  <sheetFormatPr defaultRowHeight="13.2" x14ac:dyDescent="0.25"/>
  <cols>
    <col min="1" max="1" width="7.44140625" style="73" customWidth="1"/>
    <col min="2" max="2" width="11.44140625" style="74" customWidth="1"/>
    <col min="3" max="3" width="28.88671875" style="117" customWidth="1"/>
    <col min="4" max="4" width="12.88671875" style="74" customWidth="1"/>
    <col min="5" max="5" width="13.33203125" style="74" customWidth="1"/>
    <col min="6" max="6" width="13" style="74" customWidth="1"/>
    <col min="7" max="7" width="14.6640625" style="74" customWidth="1"/>
    <col min="8" max="16" width="13.33203125" style="73" customWidth="1"/>
    <col min="17" max="20" width="0" style="73" hidden="1" customWidth="1"/>
    <col min="21" max="21" width="0" style="74" hidden="1" customWidth="1"/>
    <col min="22" max="23" width="0" style="73" hidden="1" customWidth="1"/>
    <col min="24" max="24" width="0" style="74" hidden="1" customWidth="1"/>
    <col min="25" max="37" width="0" style="73" hidden="1" customWidth="1"/>
    <col min="38" max="39" width="11.44140625" style="76" hidden="1" customWidth="1"/>
    <col min="40" max="40" width="17.6640625" style="73" customWidth="1"/>
    <col min="41" max="213" width="8.88671875" style="73"/>
    <col min="214" max="223" width="8.88671875" style="114"/>
    <col min="224" max="224" width="11.109375" style="114" customWidth="1"/>
    <col min="225" max="225" width="29.6640625" style="114" customWidth="1"/>
    <col min="226" max="226" width="12.44140625" style="114" customWidth="1"/>
    <col min="227" max="227" width="25" style="114" customWidth="1"/>
    <col min="228" max="228" width="12.33203125" style="114" customWidth="1"/>
    <col min="229" max="237" width="13.33203125" style="114" customWidth="1"/>
    <col min="238" max="258" width="0" style="114" hidden="1" customWidth="1"/>
    <col min="259" max="479" width="8.88671875" style="114"/>
    <col min="480" max="480" width="11.109375" style="114" customWidth="1"/>
    <col min="481" max="481" width="29.6640625" style="114" customWidth="1"/>
    <col min="482" max="482" width="12.44140625" style="114" customWidth="1"/>
    <col min="483" max="483" width="25" style="114" customWidth="1"/>
    <col min="484" max="484" width="12.33203125" style="114" customWidth="1"/>
    <col min="485" max="493" width="13.33203125" style="114" customWidth="1"/>
    <col min="494" max="514" width="0" style="114" hidden="1" customWidth="1"/>
    <col min="515" max="735" width="8.88671875" style="114"/>
    <col min="736" max="736" width="11.109375" style="114" customWidth="1"/>
    <col min="737" max="737" width="29.6640625" style="114" customWidth="1"/>
    <col min="738" max="738" width="12.44140625" style="114" customWidth="1"/>
    <col min="739" max="739" width="25" style="114" customWidth="1"/>
    <col min="740" max="740" width="12.33203125" style="114" customWidth="1"/>
    <col min="741" max="749" width="13.33203125" style="114" customWidth="1"/>
    <col min="750" max="770" width="0" style="114" hidden="1" customWidth="1"/>
    <col min="771" max="991" width="8.88671875" style="114"/>
    <col min="992" max="992" width="11.109375" style="114" customWidth="1"/>
    <col min="993" max="993" width="29.6640625" style="114" customWidth="1"/>
    <col min="994" max="994" width="12.44140625" style="114" customWidth="1"/>
    <col min="995" max="995" width="25" style="114" customWidth="1"/>
    <col min="996" max="996" width="12.33203125" style="114" customWidth="1"/>
    <col min="997" max="1005" width="13.33203125" style="114" customWidth="1"/>
    <col min="1006" max="1026" width="0" style="114" hidden="1" customWidth="1"/>
    <col min="1027" max="1247" width="8.88671875" style="114"/>
    <col min="1248" max="1248" width="11.109375" style="114" customWidth="1"/>
    <col min="1249" max="1249" width="29.6640625" style="114" customWidth="1"/>
    <col min="1250" max="1250" width="12.44140625" style="114" customWidth="1"/>
    <col min="1251" max="1251" width="25" style="114" customWidth="1"/>
    <col min="1252" max="1252" width="12.33203125" style="114" customWidth="1"/>
    <col min="1253" max="1261" width="13.33203125" style="114" customWidth="1"/>
    <col min="1262" max="1282" width="0" style="114" hidden="1" customWidth="1"/>
    <col min="1283" max="1503" width="8.88671875" style="114"/>
    <col min="1504" max="1504" width="11.109375" style="114" customWidth="1"/>
    <col min="1505" max="1505" width="29.6640625" style="114" customWidth="1"/>
    <col min="1506" max="1506" width="12.44140625" style="114" customWidth="1"/>
    <col min="1507" max="1507" width="25" style="114" customWidth="1"/>
    <col min="1508" max="1508" width="12.33203125" style="114" customWidth="1"/>
    <col min="1509" max="1517" width="13.33203125" style="114" customWidth="1"/>
    <col min="1518" max="1538" width="0" style="114" hidden="1" customWidth="1"/>
    <col min="1539" max="1759" width="8.88671875" style="114"/>
    <col min="1760" max="1760" width="11.109375" style="114" customWidth="1"/>
    <col min="1761" max="1761" width="29.6640625" style="114" customWidth="1"/>
    <col min="1762" max="1762" width="12.44140625" style="114" customWidth="1"/>
    <col min="1763" max="1763" width="25" style="114" customWidth="1"/>
    <col min="1764" max="1764" width="12.33203125" style="114" customWidth="1"/>
    <col min="1765" max="1773" width="13.33203125" style="114" customWidth="1"/>
    <col min="1774" max="1794" width="0" style="114" hidden="1" customWidth="1"/>
    <col min="1795" max="2015" width="8.88671875" style="114"/>
    <col min="2016" max="2016" width="11.109375" style="114" customWidth="1"/>
    <col min="2017" max="2017" width="29.6640625" style="114" customWidth="1"/>
    <col min="2018" max="2018" width="12.44140625" style="114" customWidth="1"/>
    <col min="2019" max="2019" width="25" style="114" customWidth="1"/>
    <col min="2020" max="2020" width="12.33203125" style="114" customWidth="1"/>
    <col min="2021" max="2029" width="13.33203125" style="114" customWidth="1"/>
    <col min="2030" max="2050" width="0" style="114" hidden="1" customWidth="1"/>
    <col min="2051" max="2271" width="8.88671875" style="114"/>
    <col min="2272" max="2272" width="11.109375" style="114" customWidth="1"/>
    <col min="2273" max="2273" width="29.6640625" style="114" customWidth="1"/>
    <col min="2274" max="2274" width="12.44140625" style="114" customWidth="1"/>
    <col min="2275" max="2275" width="25" style="114" customWidth="1"/>
    <col min="2276" max="2276" width="12.33203125" style="114" customWidth="1"/>
    <col min="2277" max="2285" width="13.33203125" style="114" customWidth="1"/>
    <col min="2286" max="2306" width="0" style="114" hidden="1" customWidth="1"/>
    <col min="2307" max="2527" width="8.88671875" style="114"/>
    <col min="2528" max="2528" width="11.109375" style="114" customWidth="1"/>
    <col min="2529" max="2529" width="29.6640625" style="114" customWidth="1"/>
    <col min="2530" max="2530" width="12.44140625" style="114" customWidth="1"/>
    <col min="2531" max="2531" width="25" style="114" customWidth="1"/>
    <col min="2532" max="2532" width="12.33203125" style="114" customWidth="1"/>
    <col min="2533" max="2541" width="13.33203125" style="114" customWidth="1"/>
    <col min="2542" max="2562" width="0" style="114" hidden="1" customWidth="1"/>
    <col min="2563" max="2783" width="8.88671875" style="114"/>
    <col min="2784" max="2784" width="11.109375" style="114" customWidth="1"/>
    <col min="2785" max="2785" width="29.6640625" style="114" customWidth="1"/>
    <col min="2786" max="2786" width="12.44140625" style="114" customWidth="1"/>
    <col min="2787" max="2787" width="25" style="114" customWidth="1"/>
    <col min="2788" max="2788" width="12.33203125" style="114" customWidth="1"/>
    <col min="2789" max="2797" width="13.33203125" style="114" customWidth="1"/>
    <col min="2798" max="2818" width="0" style="114" hidden="1" customWidth="1"/>
    <col min="2819" max="3039" width="8.88671875" style="114"/>
    <col min="3040" max="3040" width="11.109375" style="114" customWidth="1"/>
    <col min="3041" max="3041" width="29.6640625" style="114" customWidth="1"/>
    <col min="3042" max="3042" width="12.44140625" style="114" customWidth="1"/>
    <col min="3043" max="3043" width="25" style="114" customWidth="1"/>
    <col min="3044" max="3044" width="12.33203125" style="114" customWidth="1"/>
    <col min="3045" max="3053" width="13.33203125" style="114" customWidth="1"/>
    <col min="3054" max="3074" width="0" style="114" hidden="1" customWidth="1"/>
    <col min="3075" max="3295" width="8.88671875" style="114"/>
    <col min="3296" max="3296" width="11.109375" style="114" customWidth="1"/>
    <col min="3297" max="3297" width="29.6640625" style="114" customWidth="1"/>
    <col min="3298" max="3298" width="12.44140625" style="114" customWidth="1"/>
    <col min="3299" max="3299" width="25" style="114" customWidth="1"/>
    <col min="3300" max="3300" width="12.33203125" style="114" customWidth="1"/>
    <col min="3301" max="3309" width="13.33203125" style="114" customWidth="1"/>
    <col min="3310" max="3330" width="0" style="114" hidden="1" customWidth="1"/>
    <col min="3331" max="3551" width="8.88671875" style="114"/>
    <col min="3552" max="3552" width="11.109375" style="114" customWidth="1"/>
    <col min="3553" max="3553" width="29.6640625" style="114" customWidth="1"/>
    <col min="3554" max="3554" width="12.44140625" style="114" customWidth="1"/>
    <col min="3555" max="3555" width="25" style="114" customWidth="1"/>
    <col min="3556" max="3556" width="12.33203125" style="114" customWidth="1"/>
    <col min="3557" max="3565" width="13.33203125" style="114" customWidth="1"/>
    <col min="3566" max="3586" width="0" style="114" hidden="1" customWidth="1"/>
    <col min="3587" max="3807" width="8.88671875" style="114"/>
    <col min="3808" max="3808" width="11.109375" style="114" customWidth="1"/>
    <col min="3809" max="3809" width="29.6640625" style="114" customWidth="1"/>
    <col min="3810" max="3810" width="12.44140625" style="114" customWidth="1"/>
    <col min="3811" max="3811" width="25" style="114" customWidth="1"/>
    <col min="3812" max="3812" width="12.33203125" style="114" customWidth="1"/>
    <col min="3813" max="3821" width="13.33203125" style="114" customWidth="1"/>
    <col min="3822" max="3842" width="0" style="114" hidden="1" customWidth="1"/>
    <col min="3843" max="4063" width="8.88671875" style="114"/>
    <col min="4064" max="4064" width="11.109375" style="114" customWidth="1"/>
    <col min="4065" max="4065" width="29.6640625" style="114" customWidth="1"/>
    <col min="4066" max="4066" width="12.44140625" style="114" customWidth="1"/>
    <col min="4067" max="4067" width="25" style="114" customWidth="1"/>
    <col min="4068" max="4068" width="12.33203125" style="114" customWidth="1"/>
    <col min="4069" max="4077" width="13.33203125" style="114" customWidth="1"/>
    <col min="4078" max="4098" width="0" style="114" hidden="1" customWidth="1"/>
    <col min="4099" max="4319" width="8.88671875" style="114"/>
    <col min="4320" max="4320" width="11.109375" style="114" customWidth="1"/>
    <col min="4321" max="4321" width="29.6640625" style="114" customWidth="1"/>
    <col min="4322" max="4322" width="12.44140625" style="114" customWidth="1"/>
    <col min="4323" max="4323" width="25" style="114" customWidth="1"/>
    <col min="4324" max="4324" width="12.33203125" style="114" customWidth="1"/>
    <col min="4325" max="4333" width="13.33203125" style="114" customWidth="1"/>
    <col min="4334" max="4354" width="0" style="114" hidden="1" customWidth="1"/>
    <col min="4355" max="4575" width="8.88671875" style="114"/>
    <col min="4576" max="4576" width="11.109375" style="114" customWidth="1"/>
    <col min="4577" max="4577" width="29.6640625" style="114" customWidth="1"/>
    <col min="4578" max="4578" width="12.44140625" style="114" customWidth="1"/>
    <col min="4579" max="4579" width="25" style="114" customWidth="1"/>
    <col min="4580" max="4580" width="12.33203125" style="114" customWidth="1"/>
    <col min="4581" max="4589" width="13.33203125" style="114" customWidth="1"/>
    <col min="4590" max="4610" width="0" style="114" hidden="1" customWidth="1"/>
    <col min="4611" max="4831" width="8.88671875" style="114"/>
    <col min="4832" max="4832" width="11.109375" style="114" customWidth="1"/>
    <col min="4833" max="4833" width="29.6640625" style="114" customWidth="1"/>
    <col min="4834" max="4834" width="12.44140625" style="114" customWidth="1"/>
    <col min="4835" max="4835" width="25" style="114" customWidth="1"/>
    <col min="4836" max="4836" width="12.33203125" style="114" customWidth="1"/>
    <col min="4837" max="4845" width="13.33203125" style="114" customWidth="1"/>
    <col min="4846" max="4866" width="0" style="114" hidden="1" customWidth="1"/>
    <col min="4867" max="5087" width="8.88671875" style="114"/>
    <col min="5088" max="5088" width="11.109375" style="114" customWidth="1"/>
    <col min="5089" max="5089" width="29.6640625" style="114" customWidth="1"/>
    <col min="5090" max="5090" width="12.44140625" style="114" customWidth="1"/>
    <col min="5091" max="5091" width="25" style="114" customWidth="1"/>
    <col min="5092" max="5092" width="12.33203125" style="114" customWidth="1"/>
    <col min="5093" max="5101" width="13.33203125" style="114" customWidth="1"/>
    <col min="5102" max="5122" width="0" style="114" hidden="1" customWidth="1"/>
    <col min="5123" max="5343" width="8.88671875" style="114"/>
    <col min="5344" max="5344" width="11.109375" style="114" customWidth="1"/>
    <col min="5345" max="5345" width="29.6640625" style="114" customWidth="1"/>
    <col min="5346" max="5346" width="12.44140625" style="114" customWidth="1"/>
    <col min="5347" max="5347" width="25" style="114" customWidth="1"/>
    <col min="5348" max="5348" width="12.33203125" style="114" customWidth="1"/>
    <col min="5349" max="5357" width="13.33203125" style="114" customWidth="1"/>
    <col min="5358" max="5378" width="0" style="114" hidden="1" customWidth="1"/>
    <col min="5379" max="5599" width="8.88671875" style="114"/>
    <col min="5600" max="5600" width="11.109375" style="114" customWidth="1"/>
    <col min="5601" max="5601" width="29.6640625" style="114" customWidth="1"/>
    <col min="5602" max="5602" width="12.44140625" style="114" customWidth="1"/>
    <col min="5603" max="5603" width="25" style="114" customWidth="1"/>
    <col min="5604" max="5604" width="12.33203125" style="114" customWidth="1"/>
    <col min="5605" max="5613" width="13.33203125" style="114" customWidth="1"/>
    <col min="5614" max="5634" width="0" style="114" hidden="1" customWidth="1"/>
    <col min="5635" max="5855" width="8.88671875" style="114"/>
    <col min="5856" max="5856" width="11.109375" style="114" customWidth="1"/>
    <col min="5857" max="5857" width="29.6640625" style="114" customWidth="1"/>
    <col min="5858" max="5858" width="12.44140625" style="114" customWidth="1"/>
    <col min="5859" max="5859" width="25" style="114" customWidth="1"/>
    <col min="5860" max="5860" width="12.33203125" style="114" customWidth="1"/>
    <col min="5861" max="5869" width="13.33203125" style="114" customWidth="1"/>
    <col min="5870" max="5890" width="0" style="114" hidden="1" customWidth="1"/>
    <col min="5891" max="6111" width="8.88671875" style="114"/>
    <col min="6112" max="6112" width="11.109375" style="114" customWidth="1"/>
    <col min="6113" max="6113" width="29.6640625" style="114" customWidth="1"/>
    <col min="6114" max="6114" width="12.44140625" style="114" customWidth="1"/>
    <col min="6115" max="6115" width="25" style="114" customWidth="1"/>
    <col min="6116" max="6116" width="12.33203125" style="114" customWidth="1"/>
    <col min="6117" max="6125" width="13.33203125" style="114" customWidth="1"/>
    <col min="6126" max="6146" width="0" style="114" hidden="1" customWidth="1"/>
    <col min="6147" max="6367" width="8.88671875" style="114"/>
    <col min="6368" max="6368" width="11.109375" style="114" customWidth="1"/>
    <col min="6369" max="6369" width="29.6640625" style="114" customWidth="1"/>
    <col min="6370" max="6370" width="12.44140625" style="114" customWidth="1"/>
    <col min="6371" max="6371" width="25" style="114" customWidth="1"/>
    <col min="6372" max="6372" width="12.33203125" style="114" customWidth="1"/>
    <col min="6373" max="6381" width="13.33203125" style="114" customWidth="1"/>
    <col min="6382" max="6402" width="0" style="114" hidden="1" customWidth="1"/>
    <col min="6403" max="6623" width="8.88671875" style="114"/>
    <col min="6624" max="6624" width="11.109375" style="114" customWidth="1"/>
    <col min="6625" max="6625" width="29.6640625" style="114" customWidth="1"/>
    <col min="6626" max="6626" width="12.44140625" style="114" customWidth="1"/>
    <col min="6627" max="6627" width="25" style="114" customWidth="1"/>
    <col min="6628" max="6628" width="12.33203125" style="114" customWidth="1"/>
    <col min="6629" max="6637" width="13.33203125" style="114" customWidth="1"/>
    <col min="6638" max="6658" width="0" style="114" hidden="1" customWidth="1"/>
    <col min="6659" max="6879" width="8.88671875" style="114"/>
    <col min="6880" max="6880" width="11.109375" style="114" customWidth="1"/>
    <col min="6881" max="6881" width="29.6640625" style="114" customWidth="1"/>
    <col min="6882" max="6882" width="12.44140625" style="114" customWidth="1"/>
    <col min="6883" max="6883" width="25" style="114" customWidth="1"/>
    <col min="6884" max="6884" width="12.33203125" style="114" customWidth="1"/>
    <col min="6885" max="6893" width="13.33203125" style="114" customWidth="1"/>
    <col min="6894" max="6914" width="0" style="114" hidden="1" customWidth="1"/>
    <col min="6915" max="7135" width="8.88671875" style="114"/>
    <col min="7136" max="7136" width="11.109375" style="114" customWidth="1"/>
    <col min="7137" max="7137" width="29.6640625" style="114" customWidth="1"/>
    <col min="7138" max="7138" width="12.44140625" style="114" customWidth="1"/>
    <col min="7139" max="7139" width="25" style="114" customWidth="1"/>
    <col min="7140" max="7140" width="12.33203125" style="114" customWidth="1"/>
    <col min="7141" max="7149" width="13.33203125" style="114" customWidth="1"/>
    <col min="7150" max="7170" width="0" style="114" hidden="1" customWidth="1"/>
    <col min="7171" max="7391" width="8.88671875" style="114"/>
    <col min="7392" max="7392" width="11.109375" style="114" customWidth="1"/>
    <col min="7393" max="7393" width="29.6640625" style="114" customWidth="1"/>
    <col min="7394" max="7394" width="12.44140625" style="114" customWidth="1"/>
    <col min="7395" max="7395" width="25" style="114" customWidth="1"/>
    <col min="7396" max="7396" width="12.33203125" style="114" customWidth="1"/>
    <col min="7397" max="7405" width="13.33203125" style="114" customWidth="1"/>
    <col min="7406" max="7426" width="0" style="114" hidden="1" customWidth="1"/>
    <col min="7427" max="7647" width="8.88671875" style="114"/>
    <col min="7648" max="7648" width="11.109375" style="114" customWidth="1"/>
    <col min="7649" max="7649" width="29.6640625" style="114" customWidth="1"/>
    <col min="7650" max="7650" width="12.44140625" style="114" customWidth="1"/>
    <col min="7651" max="7651" width="25" style="114" customWidth="1"/>
    <col min="7652" max="7652" width="12.33203125" style="114" customWidth="1"/>
    <col min="7653" max="7661" width="13.33203125" style="114" customWidth="1"/>
    <col min="7662" max="7682" width="0" style="114" hidden="1" customWidth="1"/>
    <col min="7683" max="7903" width="8.88671875" style="114"/>
    <col min="7904" max="7904" width="11.109375" style="114" customWidth="1"/>
    <col min="7905" max="7905" width="29.6640625" style="114" customWidth="1"/>
    <col min="7906" max="7906" width="12.44140625" style="114" customWidth="1"/>
    <col min="7907" max="7907" width="25" style="114" customWidth="1"/>
    <col min="7908" max="7908" width="12.33203125" style="114" customWidth="1"/>
    <col min="7909" max="7917" width="13.33203125" style="114" customWidth="1"/>
    <col min="7918" max="7938" width="0" style="114" hidden="1" customWidth="1"/>
    <col min="7939" max="8159" width="8.88671875" style="114"/>
    <col min="8160" max="8160" width="11.109375" style="114" customWidth="1"/>
    <col min="8161" max="8161" width="29.6640625" style="114" customWidth="1"/>
    <col min="8162" max="8162" width="12.44140625" style="114" customWidth="1"/>
    <col min="8163" max="8163" width="25" style="114" customWidth="1"/>
    <col min="8164" max="8164" width="12.33203125" style="114" customWidth="1"/>
    <col min="8165" max="8173" width="13.33203125" style="114" customWidth="1"/>
    <col min="8174" max="8194" width="0" style="114" hidden="1" customWidth="1"/>
    <col min="8195" max="8415" width="8.88671875" style="114"/>
    <col min="8416" max="8416" width="11.109375" style="114" customWidth="1"/>
    <col min="8417" max="8417" width="29.6640625" style="114" customWidth="1"/>
    <col min="8418" max="8418" width="12.44140625" style="114" customWidth="1"/>
    <col min="8419" max="8419" width="25" style="114" customWidth="1"/>
    <col min="8420" max="8420" width="12.33203125" style="114" customWidth="1"/>
    <col min="8421" max="8429" width="13.33203125" style="114" customWidth="1"/>
    <col min="8430" max="8450" width="0" style="114" hidden="1" customWidth="1"/>
    <col min="8451" max="8671" width="8.88671875" style="114"/>
    <col min="8672" max="8672" width="11.109375" style="114" customWidth="1"/>
    <col min="8673" max="8673" width="29.6640625" style="114" customWidth="1"/>
    <col min="8674" max="8674" width="12.44140625" style="114" customWidth="1"/>
    <col min="8675" max="8675" width="25" style="114" customWidth="1"/>
    <col min="8676" max="8676" width="12.33203125" style="114" customWidth="1"/>
    <col min="8677" max="8685" width="13.33203125" style="114" customWidth="1"/>
    <col min="8686" max="8706" width="0" style="114" hidden="1" customWidth="1"/>
    <col min="8707" max="8927" width="8.88671875" style="114"/>
    <col min="8928" max="8928" width="11.109375" style="114" customWidth="1"/>
    <col min="8929" max="8929" width="29.6640625" style="114" customWidth="1"/>
    <col min="8930" max="8930" width="12.44140625" style="114" customWidth="1"/>
    <col min="8931" max="8931" width="25" style="114" customWidth="1"/>
    <col min="8932" max="8932" width="12.33203125" style="114" customWidth="1"/>
    <col min="8933" max="8941" width="13.33203125" style="114" customWidth="1"/>
    <col min="8942" max="8962" width="0" style="114" hidden="1" customWidth="1"/>
    <col min="8963" max="9183" width="8.88671875" style="114"/>
    <col min="9184" max="9184" width="11.109375" style="114" customWidth="1"/>
    <col min="9185" max="9185" width="29.6640625" style="114" customWidth="1"/>
    <col min="9186" max="9186" width="12.44140625" style="114" customWidth="1"/>
    <col min="9187" max="9187" width="25" style="114" customWidth="1"/>
    <col min="9188" max="9188" width="12.33203125" style="114" customWidth="1"/>
    <col min="9189" max="9197" width="13.33203125" style="114" customWidth="1"/>
    <col min="9198" max="9218" width="0" style="114" hidden="1" customWidth="1"/>
    <col min="9219" max="9439" width="8.88671875" style="114"/>
    <col min="9440" max="9440" width="11.109375" style="114" customWidth="1"/>
    <col min="9441" max="9441" width="29.6640625" style="114" customWidth="1"/>
    <col min="9442" max="9442" width="12.44140625" style="114" customWidth="1"/>
    <col min="9443" max="9443" width="25" style="114" customWidth="1"/>
    <col min="9444" max="9444" width="12.33203125" style="114" customWidth="1"/>
    <col min="9445" max="9453" width="13.33203125" style="114" customWidth="1"/>
    <col min="9454" max="9474" width="0" style="114" hidden="1" customWidth="1"/>
    <col min="9475" max="9695" width="8.88671875" style="114"/>
    <col min="9696" max="9696" width="11.109375" style="114" customWidth="1"/>
    <col min="9697" max="9697" width="29.6640625" style="114" customWidth="1"/>
    <col min="9698" max="9698" width="12.44140625" style="114" customWidth="1"/>
    <col min="9699" max="9699" width="25" style="114" customWidth="1"/>
    <col min="9700" max="9700" width="12.33203125" style="114" customWidth="1"/>
    <col min="9701" max="9709" width="13.33203125" style="114" customWidth="1"/>
    <col min="9710" max="9730" width="0" style="114" hidden="1" customWidth="1"/>
    <col min="9731" max="9951" width="8.88671875" style="114"/>
    <col min="9952" max="9952" width="11.109375" style="114" customWidth="1"/>
    <col min="9953" max="9953" width="29.6640625" style="114" customWidth="1"/>
    <col min="9954" max="9954" width="12.44140625" style="114" customWidth="1"/>
    <col min="9955" max="9955" width="25" style="114" customWidth="1"/>
    <col min="9956" max="9956" width="12.33203125" style="114" customWidth="1"/>
    <col min="9957" max="9965" width="13.33203125" style="114" customWidth="1"/>
    <col min="9966" max="9986" width="0" style="114" hidden="1" customWidth="1"/>
    <col min="9987" max="10207" width="8.88671875" style="114"/>
    <col min="10208" max="10208" width="11.109375" style="114" customWidth="1"/>
    <col min="10209" max="10209" width="29.6640625" style="114" customWidth="1"/>
    <col min="10210" max="10210" width="12.44140625" style="114" customWidth="1"/>
    <col min="10211" max="10211" width="25" style="114" customWidth="1"/>
    <col min="10212" max="10212" width="12.33203125" style="114" customWidth="1"/>
    <col min="10213" max="10221" width="13.33203125" style="114" customWidth="1"/>
    <col min="10222" max="10242" width="0" style="114" hidden="1" customWidth="1"/>
    <col min="10243" max="10463" width="8.88671875" style="114"/>
    <col min="10464" max="10464" width="11.109375" style="114" customWidth="1"/>
    <col min="10465" max="10465" width="29.6640625" style="114" customWidth="1"/>
    <col min="10466" max="10466" width="12.44140625" style="114" customWidth="1"/>
    <col min="10467" max="10467" width="25" style="114" customWidth="1"/>
    <col min="10468" max="10468" width="12.33203125" style="114" customWidth="1"/>
    <col min="10469" max="10477" width="13.33203125" style="114" customWidth="1"/>
    <col min="10478" max="10498" width="0" style="114" hidden="1" customWidth="1"/>
    <col min="10499" max="10719" width="8.88671875" style="114"/>
    <col min="10720" max="10720" width="11.109375" style="114" customWidth="1"/>
    <col min="10721" max="10721" width="29.6640625" style="114" customWidth="1"/>
    <col min="10722" max="10722" width="12.44140625" style="114" customWidth="1"/>
    <col min="10723" max="10723" width="25" style="114" customWidth="1"/>
    <col min="10724" max="10724" width="12.33203125" style="114" customWidth="1"/>
    <col min="10725" max="10733" width="13.33203125" style="114" customWidth="1"/>
    <col min="10734" max="10754" width="0" style="114" hidden="1" customWidth="1"/>
    <col min="10755" max="10975" width="8.88671875" style="114"/>
    <col min="10976" max="10976" width="11.109375" style="114" customWidth="1"/>
    <col min="10977" max="10977" width="29.6640625" style="114" customWidth="1"/>
    <col min="10978" max="10978" width="12.44140625" style="114" customWidth="1"/>
    <col min="10979" max="10979" width="25" style="114" customWidth="1"/>
    <col min="10980" max="10980" width="12.33203125" style="114" customWidth="1"/>
    <col min="10981" max="10989" width="13.33203125" style="114" customWidth="1"/>
    <col min="10990" max="11010" width="0" style="114" hidden="1" customWidth="1"/>
    <col min="11011" max="11231" width="8.88671875" style="114"/>
    <col min="11232" max="11232" width="11.109375" style="114" customWidth="1"/>
    <col min="11233" max="11233" width="29.6640625" style="114" customWidth="1"/>
    <col min="11234" max="11234" width="12.44140625" style="114" customWidth="1"/>
    <col min="11235" max="11235" width="25" style="114" customWidth="1"/>
    <col min="11236" max="11236" width="12.33203125" style="114" customWidth="1"/>
    <col min="11237" max="11245" width="13.33203125" style="114" customWidth="1"/>
    <col min="11246" max="11266" width="0" style="114" hidden="1" customWidth="1"/>
    <col min="11267" max="11487" width="8.88671875" style="114"/>
    <col min="11488" max="11488" width="11.109375" style="114" customWidth="1"/>
    <col min="11489" max="11489" width="29.6640625" style="114" customWidth="1"/>
    <col min="11490" max="11490" width="12.44140625" style="114" customWidth="1"/>
    <col min="11491" max="11491" width="25" style="114" customWidth="1"/>
    <col min="11492" max="11492" width="12.33203125" style="114" customWidth="1"/>
    <col min="11493" max="11501" width="13.33203125" style="114" customWidth="1"/>
    <col min="11502" max="11522" width="0" style="114" hidden="1" customWidth="1"/>
    <col min="11523" max="11743" width="8.88671875" style="114"/>
    <col min="11744" max="11744" width="11.109375" style="114" customWidth="1"/>
    <col min="11745" max="11745" width="29.6640625" style="114" customWidth="1"/>
    <col min="11746" max="11746" width="12.44140625" style="114" customWidth="1"/>
    <col min="11747" max="11747" width="25" style="114" customWidth="1"/>
    <col min="11748" max="11748" width="12.33203125" style="114" customWidth="1"/>
    <col min="11749" max="11757" width="13.33203125" style="114" customWidth="1"/>
    <col min="11758" max="11778" width="0" style="114" hidden="1" customWidth="1"/>
    <col min="11779" max="11999" width="8.88671875" style="114"/>
    <col min="12000" max="12000" width="11.109375" style="114" customWidth="1"/>
    <col min="12001" max="12001" width="29.6640625" style="114" customWidth="1"/>
    <col min="12002" max="12002" width="12.44140625" style="114" customWidth="1"/>
    <col min="12003" max="12003" width="25" style="114" customWidth="1"/>
    <col min="12004" max="12004" width="12.33203125" style="114" customWidth="1"/>
    <col min="12005" max="12013" width="13.33203125" style="114" customWidth="1"/>
    <col min="12014" max="12034" width="0" style="114" hidden="1" customWidth="1"/>
    <col min="12035" max="12255" width="8.88671875" style="114"/>
    <col min="12256" max="12256" width="11.109375" style="114" customWidth="1"/>
    <col min="12257" max="12257" width="29.6640625" style="114" customWidth="1"/>
    <col min="12258" max="12258" width="12.44140625" style="114" customWidth="1"/>
    <col min="12259" max="12259" width="25" style="114" customWidth="1"/>
    <col min="12260" max="12260" width="12.33203125" style="114" customWidth="1"/>
    <col min="12261" max="12269" width="13.33203125" style="114" customWidth="1"/>
    <col min="12270" max="12290" width="0" style="114" hidden="1" customWidth="1"/>
    <col min="12291" max="12511" width="8.88671875" style="114"/>
    <col min="12512" max="12512" width="11.109375" style="114" customWidth="1"/>
    <col min="12513" max="12513" width="29.6640625" style="114" customWidth="1"/>
    <col min="12514" max="12514" width="12.44140625" style="114" customWidth="1"/>
    <col min="12515" max="12515" width="25" style="114" customWidth="1"/>
    <col min="12516" max="12516" width="12.33203125" style="114" customWidth="1"/>
    <col min="12517" max="12525" width="13.33203125" style="114" customWidth="1"/>
    <col min="12526" max="12546" width="0" style="114" hidden="1" customWidth="1"/>
    <col min="12547" max="12767" width="8.88671875" style="114"/>
    <col min="12768" max="12768" width="11.109375" style="114" customWidth="1"/>
    <col min="12769" max="12769" width="29.6640625" style="114" customWidth="1"/>
    <col min="12770" max="12770" width="12.44140625" style="114" customWidth="1"/>
    <col min="12771" max="12771" width="25" style="114" customWidth="1"/>
    <col min="12772" max="12772" width="12.33203125" style="114" customWidth="1"/>
    <col min="12773" max="12781" width="13.33203125" style="114" customWidth="1"/>
    <col min="12782" max="12802" width="0" style="114" hidden="1" customWidth="1"/>
    <col min="12803" max="13023" width="8.88671875" style="114"/>
    <col min="13024" max="13024" width="11.109375" style="114" customWidth="1"/>
    <col min="13025" max="13025" width="29.6640625" style="114" customWidth="1"/>
    <col min="13026" max="13026" width="12.44140625" style="114" customWidth="1"/>
    <col min="13027" max="13027" width="25" style="114" customWidth="1"/>
    <col min="13028" max="13028" width="12.33203125" style="114" customWidth="1"/>
    <col min="13029" max="13037" width="13.33203125" style="114" customWidth="1"/>
    <col min="13038" max="13058" width="0" style="114" hidden="1" customWidth="1"/>
    <col min="13059" max="13279" width="8.88671875" style="114"/>
    <col min="13280" max="13280" width="11.109375" style="114" customWidth="1"/>
    <col min="13281" max="13281" width="29.6640625" style="114" customWidth="1"/>
    <col min="13282" max="13282" width="12.44140625" style="114" customWidth="1"/>
    <col min="13283" max="13283" width="25" style="114" customWidth="1"/>
    <col min="13284" max="13284" width="12.33203125" style="114" customWidth="1"/>
    <col min="13285" max="13293" width="13.33203125" style="114" customWidth="1"/>
    <col min="13294" max="13314" width="0" style="114" hidden="1" customWidth="1"/>
    <col min="13315" max="13535" width="8.88671875" style="114"/>
    <col min="13536" max="13536" width="11.109375" style="114" customWidth="1"/>
    <col min="13537" max="13537" width="29.6640625" style="114" customWidth="1"/>
    <col min="13538" max="13538" width="12.44140625" style="114" customWidth="1"/>
    <col min="13539" max="13539" width="25" style="114" customWidth="1"/>
    <col min="13540" max="13540" width="12.33203125" style="114" customWidth="1"/>
    <col min="13541" max="13549" width="13.33203125" style="114" customWidth="1"/>
    <col min="13550" max="13570" width="0" style="114" hidden="1" customWidth="1"/>
    <col min="13571" max="13791" width="8.88671875" style="114"/>
    <col min="13792" max="13792" width="11.109375" style="114" customWidth="1"/>
    <col min="13793" max="13793" width="29.6640625" style="114" customWidth="1"/>
    <col min="13794" max="13794" width="12.44140625" style="114" customWidth="1"/>
    <col min="13795" max="13795" width="25" style="114" customWidth="1"/>
    <col min="13796" max="13796" width="12.33203125" style="114" customWidth="1"/>
    <col min="13797" max="13805" width="13.33203125" style="114" customWidth="1"/>
    <col min="13806" max="13826" width="0" style="114" hidden="1" customWidth="1"/>
    <col min="13827" max="14047" width="8.88671875" style="114"/>
    <col min="14048" max="14048" width="11.109375" style="114" customWidth="1"/>
    <col min="14049" max="14049" width="29.6640625" style="114" customWidth="1"/>
    <col min="14050" max="14050" width="12.44140625" style="114" customWidth="1"/>
    <col min="14051" max="14051" width="25" style="114" customWidth="1"/>
    <col min="14052" max="14052" width="12.33203125" style="114" customWidth="1"/>
    <col min="14053" max="14061" width="13.33203125" style="114" customWidth="1"/>
    <col min="14062" max="14082" width="0" style="114" hidden="1" customWidth="1"/>
    <col min="14083" max="14303" width="8.88671875" style="114"/>
    <col min="14304" max="14304" width="11.109375" style="114" customWidth="1"/>
    <col min="14305" max="14305" width="29.6640625" style="114" customWidth="1"/>
    <col min="14306" max="14306" width="12.44140625" style="114" customWidth="1"/>
    <col min="14307" max="14307" width="25" style="114" customWidth="1"/>
    <col min="14308" max="14308" width="12.33203125" style="114" customWidth="1"/>
    <col min="14309" max="14317" width="13.33203125" style="114" customWidth="1"/>
    <col min="14318" max="14338" width="0" style="114" hidden="1" customWidth="1"/>
    <col min="14339" max="14559" width="8.88671875" style="114"/>
    <col min="14560" max="14560" width="11.109375" style="114" customWidth="1"/>
    <col min="14561" max="14561" width="29.6640625" style="114" customWidth="1"/>
    <col min="14562" max="14562" width="12.44140625" style="114" customWidth="1"/>
    <col min="14563" max="14563" width="25" style="114" customWidth="1"/>
    <col min="14564" max="14564" width="12.33203125" style="114" customWidth="1"/>
    <col min="14565" max="14573" width="13.33203125" style="114" customWidth="1"/>
    <col min="14574" max="14594" width="0" style="114" hidden="1" customWidth="1"/>
    <col min="14595" max="14815" width="8.88671875" style="114"/>
    <col min="14816" max="14816" width="11.109375" style="114" customWidth="1"/>
    <col min="14817" max="14817" width="29.6640625" style="114" customWidth="1"/>
    <col min="14818" max="14818" width="12.44140625" style="114" customWidth="1"/>
    <col min="14819" max="14819" width="25" style="114" customWidth="1"/>
    <col min="14820" max="14820" width="12.33203125" style="114" customWidth="1"/>
    <col min="14821" max="14829" width="13.33203125" style="114" customWidth="1"/>
    <col min="14830" max="14850" width="0" style="114" hidden="1" customWidth="1"/>
    <col min="14851" max="15071" width="8.88671875" style="114"/>
    <col min="15072" max="15072" width="11.109375" style="114" customWidth="1"/>
    <col min="15073" max="15073" width="29.6640625" style="114" customWidth="1"/>
    <col min="15074" max="15074" width="12.44140625" style="114" customWidth="1"/>
    <col min="15075" max="15075" width="25" style="114" customWidth="1"/>
    <col min="15076" max="15076" width="12.33203125" style="114" customWidth="1"/>
    <col min="15077" max="15085" width="13.33203125" style="114" customWidth="1"/>
    <col min="15086" max="15106" width="0" style="114" hidden="1" customWidth="1"/>
    <col min="15107" max="15327" width="8.88671875" style="114"/>
    <col min="15328" max="15328" width="11.109375" style="114" customWidth="1"/>
    <col min="15329" max="15329" width="29.6640625" style="114" customWidth="1"/>
    <col min="15330" max="15330" width="12.44140625" style="114" customWidth="1"/>
    <col min="15331" max="15331" width="25" style="114" customWidth="1"/>
    <col min="15332" max="15332" width="12.33203125" style="114" customWidth="1"/>
    <col min="15333" max="15341" width="13.33203125" style="114" customWidth="1"/>
    <col min="15342" max="15362" width="0" style="114" hidden="1" customWidth="1"/>
    <col min="15363" max="15583" width="8.88671875" style="114"/>
    <col min="15584" max="15584" width="11.109375" style="114" customWidth="1"/>
    <col min="15585" max="15585" width="29.6640625" style="114" customWidth="1"/>
    <col min="15586" max="15586" width="12.44140625" style="114" customWidth="1"/>
    <col min="15587" max="15587" width="25" style="114" customWidth="1"/>
    <col min="15588" max="15588" width="12.33203125" style="114" customWidth="1"/>
    <col min="15589" max="15597" width="13.33203125" style="114" customWidth="1"/>
    <col min="15598" max="15618" width="0" style="114" hidden="1" customWidth="1"/>
    <col min="15619" max="15839" width="8.88671875" style="114"/>
    <col min="15840" max="15840" width="11.109375" style="114" customWidth="1"/>
    <col min="15841" max="15841" width="29.6640625" style="114" customWidth="1"/>
    <col min="15842" max="15842" width="12.44140625" style="114" customWidth="1"/>
    <col min="15843" max="15843" width="25" style="114" customWidth="1"/>
    <col min="15844" max="15844" width="12.33203125" style="114" customWidth="1"/>
    <col min="15845" max="15853" width="13.33203125" style="114" customWidth="1"/>
    <col min="15854" max="15874" width="0" style="114" hidden="1" customWidth="1"/>
    <col min="15875" max="16095" width="8.88671875" style="114"/>
    <col min="16096" max="16096" width="11.109375" style="114" customWidth="1"/>
    <col min="16097" max="16097" width="29.6640625" style="114" customWidth="1"/>
    <col min="16098" max="16098" width="12.44140625" style="114" customWidth="1"/>
    <col min="16099" max="16099" width="25" style="114" customWidth="1"/>
    <col min="16100" max="16100" width="12.33203125" style="114" customWidth="1"/>
    <col min="16101" max="16109" width="13.33203125" style="114" customWidth="1"/>
    <col min="16110" max="16130" width="0" style="114" hidden="1" customWidth="1"/>
    <col min="16131" max="16384" width="8.88671875" style="114"/>
  </cols>
  <sheetData>
    <row r="1" spans="1:39" s="73" customFormat="1" x14ac:dyDescent="0.25">
      <c r="B1" s="74"/>
      <c r="C1" s="117"/>
      <c r="D1" s="75"/>
      <c r="E1" s="74"/>
      <c r="F1" s="74"/>
      <c r="G1" s="74"/>
      <c r="N1" s="10" t="s">
        <v>0</v>
      </c>
      <c r="O1" s="10"/>
      <c r="P1" s="10"/>
      <c r="U1" s="74"/>
      <c r="X1" s="74"/>
      <c r="AL1" s="76"/>
      <c r="AM1" s="76"/>
    </row>
    <row r="2" spans="1:39" s="73" customFormat="1" ht="24.75" customHeight="1" x14ac:dyDescent="0.25">
      <c r="B2" s="74"/>
      <c r="C2" s="117"/>
      <c r="D2" s="74"/>
      <c r="E2" s="74"/>
      <c r="F2" s="74"/>
      <c r="G2" s="74"/>
      <c r="N2" s="9" t="s">
        <v>397</v>
      </c>
      <c r="O2" s="9"/>
      <c r="P2" s="9"/>
      <c r="U2" s="74"/>
      <c r="X2" s="74"/>
      <c r="AL2" s="76"/>
      <c r="AM2" s="76"/>
    </row>
    <row r="3" spans="1:39" s="73" customFormat="1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U3" s="74"/>
      <c r="X3" s="74"/>
      <c r="AL3" s="76"/>
      <c r="AM3" s="76"/>
    </row>
    <row r="4" spans="1:39" s="73" customFormat="1" x14ac:dyDescent="0.25">
      <c r="B4" s="74"/>
      <c r="C4" s="117"/>
      <c r="D4" s="74"/>
      <c r="E4" s="74"/>
      <c r="F4" s="74"/>
      <c r="G4" s="74"/>
      <c r="P4" s="54"/>
      <c r="U4" s="74"/>
      <c r="X4" s="74"/>
      <c r="AL4" s="76"/>
      <c r="AM4" s="76"/>
    </row>
    <row r="5" spans="1:39" s="73" customFormat="1" ht="15.75" customHeight="1" x14ac:dyDescent="0.25">
      <c r="A5" s="7" t="s">
        <v>2</v>
      </c>
      <c r="B5" s="7" t="s">
        <v>3</v>
      </c>
      <c r="C5" s="7" t="s">
        <v>4</v>
      </c>
      <c r="D5" s="6" t="s">
        <v>5</v>
      </c>
      <c r="E5" s="7" t="s">
        <v>6</v>
      </c>
      <c r="F5" s="6" t="s">
        <v>7</v>
      </c>
      <c r="G5" s="6" t="s">
        <v>8</v>
      </c>
      <c r="H5" s="4" t="s">
        <v>9</v>
      </c>
      <c r="I5" s="4"/>
      <c r="J5" s="4"/>
      <c r="K5" s="4"/>
      <c r="L5" s="4"/>
      <c r="M5" s="4"/>
      <c r="N5" s="4"/>
      <c r="O5" s="4"/>
      <c r="P5" s="4"/>
      <c r="U5" s="74"/>
      <c r="X5" s="74"/>
      <c r="AL5" s="76"/>
      <c r="AM5" s="76"/>
    </row>
    <row r="6" spans="1:39" s="78" customFormat="1" ht="45.75" customHeight="1" x14ac:dyDescent="0.25">
      <c r="A6" s="7"/>
      <c r="B6" s="7"/>
      <c r="C6" s="7"/>
      <c r="D6" s="5"/>
      <c r="E6" s="7"/>
      <c r="F6" s="5"/>
      <c r="G6" s="5"/>
      <c r="H6" s="77">
        <v>2026</v>
      </c>
      <c r="I6" s="77">
        <f t="shared" ref="I6:N6" si="0">H6+1</f>
        <v>2027</v>
      </c>
      <c r="J6" s="77">
        <f t="shared" si="0"/>
        <v>2028</v>
      </c>
      <c r="K6" s="77">
        <f t="shared" si="0"/>
        <v>2029</v>
      </c>
      <c r="L6" s="77">
        <f t="shared" si="0"/>
        <v>2030</v>
      </c>
      <c r="M6" s="77">
        <f t="shared" si="0"/>
        <v>2031</v>
      </c>
      <c r="N6" s="77">
        <f t="shared" si="0"/>
        <v>2032</v>
      </c>
      <c r="O6" s="77" t="s">
        <v>10</v>
      </c>
      <c r="P6" s="55" t="s">
        <v>11</v>
      </c>
      <c r="Q6" s="56"/>
      <c r="R6" s="56"/>
      <c r="S6" s="56"/>
      <c r="T6" s="56"/>
      <c r="U6" s="57"/>
      <c r="V6" s="56"/>
      <c r="W6" s="56"/>
      <c r="X6" s="57"/>
      <c r="AL6" s="79"/>
      <c r="AM6" s="79"/>
    </row>
    <row r="7" spans="1:39" s="78" customFormat="1" x14ac:dyDescent="0.25">
      <c r="B7" s="3" t="s">
        <v>12</v>
      </c>
      <c r="C7" s="3"/>
      <c r="D7" s="80"/>
      <c r="E7" s="80"/>
      <c r="F7" s="80"/>
      <c r="G7" s="80"/>
      <c r="H7" s="81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AL7" s="79"/>
      <c r="AM7" s="79"/>
    </row>
    <row r="8" spans="1:39" s="78" customFormat="1" ht="39.6" x14ac:dyDescent="0.25">
      <c r="A8" s="13">
        <v>1</v>
      </c>
      <c r="B8" s="83" t="s">
        <v>13</v>
      </c>
      <c r="C8" s="12" t="s">
        <v>14</v>
      </c>
      <c r="D8" s="83" t="s">
        <v>15</v>
      </c>
      <c r="E8" s="83" t="s">
        <v>16</v>
      </c>
      <c r="F8" s="14">
        <v>640292</v>
      </c>
      <c r="G8" s="14">
        <v>5960</v>
      </c>
      <c r="H8" s="15">
        <v>6037</v>
      </c>
      <c r="I8" s="15">
        <v>0</v>
      </c>
      <c r="J8" s="15">
        <v>0</v>
      </c>
      <c r="K8" s="15">
        <v>0</v>
      </c>
      <c r="L8" s="15">
        <v>0</v>
      </c>
      <c r="M8" s="15"/>
      <c r="N8" s="15">
        <v>0</v>
      </c>
      <c r="O8" s="15">
        <v>0</v>
      </c>
      <c r="P8" s="16">
        <f t="shared" ref="P8:P71" si="1">SUM(H8:O8)</f>
        <v>6037</v>
      </c>
      <c r="Q8" s="82"/>
      <c r="R8" s="82"/>
      <c r="S8" s="82"/>
      <c r="T8" s="82"/>
      <c r="U8" s="82"/>
      <c r="V8" s="82"/>
      <c r="W8" s="82"/>
      <c r="X8" s="82"/>
      <c r="AL8" s="79"/>
      <c r="AM8" s="79"/>
    </row>
    <row r="9" spans="1:39" s="78" customFormat="1" ht="52.8" x14ac:dyDescent="0.25">
      <c r="A9" s="13">
        <f>A8+1</f>
        <v>2</v>
      </c>
      <c r="B9" s="58" t="s">
        <v>13</v>
      </c>
      <c r="C9" s="118" t="s">
        <v>404</v>
      </c>
      <c r="D9" s="58" t="s">
        <v>17</v>
      </c>
      <c r="E9" s="59" t="s">
        <v>18</v>
      </c>
      <c r="F9" s="17">
        <v>643379</v>
      </c>
      <c r="G9" s="14">
        <v>31316</v>
      </c>
      <c r="H9" s="17">
        <v>31626</v>
      </c>
      <c r="I9" s="17">
        <v>11</v>
      </c>
      <c r="J9" s="17">
        <v>0</v>
      </c>
      <c r="K9" s="17">
        <v>0</v>
      </c>
      <c r="L9" s="17">
        <v>0</v>
      </c>
      <c r="M9" s="17">
        <v>0</v>
      </c>
      <c r="N9" s="18">
        <v>0</v>
      </c>
      <c r="O9" s="17">
        <v>0</v>
      </c>
      <c r="P9" s="19">
        <f t="shared" si="1"/>
        <v>31637</v>
      </c>
      <c r="Q9" s="82"/>
      <c r="R9" s="82"/>
      <c r="S9" s="82"/>
      <c r="T9" s="82"/>
      <c r="U9" s="82"/>
      <c r="V9" s="82"/>
      <c r="W9" s="82"/>
      <c r="X9" s="82"/>
      <c r="AL9" s="79"/>
      <c r="AM9" s="79"/>
    </row>
    <row r="10" spans="1:39" s="78" customFormat="1" ht="26.4" x14ac:dyDescent="0.25">
      <c r="A10" s="13">
        <f t="shared" ref="A10:A73" si="2">A9+1</f>
        <v>3</v>
      </c>
      <c r="B10" s="60" t="s">
        <v>13</v>
      </c>
      <c r="C10" s="119" t="s">
        <v>19</v>
      </c>
      <c r="D10" s="60" t="s">
        <v>20</v>
      </c>
      <c r="E10" s="61" t="s">
        <v>21</v>
      </c>
      <c r="F10" s="20">
        <v>569149</v>
      </c>
      <c r="G10" s="14">
        <v>136323</v>
      </c>
      <c r="H10" s="20">
        <v>21763</v>
      </c>
      <c r="I10" s="20">
        <v>21524</v>
      </c>
      <c r="J10" s="20">
        <v>23568</v>
      </c>
      <c r="K10" s="20">
        <v>23101</v>
      </c>
      <c r="L10" s="20">
        <v>22293</v>
      </c>
      <c r="M10" s="21">
        <v>21487</v>
      </c>
      <c r="N10" s="20">
        <v>15631</v>
      </c>
      <c r="O10" s="22">
        <v>0</v>
      </c>
      <c r="P10" s="23">
        <f>SUM(H10:O10)</f>
        <v>149367</v>
      </c>
      <c r="Q10" s="82"/>
      <c r="R10" s="82"/>
      <c r="S10" s="82"/>
      <c r="T10" s="82"/>
      <c r="U10" s="82"/>
      <c r="V10" s="82"/>
      <c r="W10" s="82"/>
      <c r="X10" s="82"/>
      <c r="AL10" s="79"/>
      <c r="AM10" s="79"/>
    </row>
    <row r="11" spans="1:39" s="78" customFormat="1" ht="39.6" x14ac:dyDescent="0.25">
      <c r="A11" s="13">
        <f t="shared" si="2"/>
        <v>4</v>
      </c>
      <c r="B11" s="58" t="s">
        <v>13</v>
      </c>
      <c r="C11" s="118" t="s">
        <v>22</v>
      </c>
      <c r="D11" s="58" t="s">
        <v>23</v>
      </c>
      <c r="E11" s="59" t="s">
        <v>24</v>
      </c>
      <c r="F11" s="17">
        <v>256117</v>
      </c>
      <c r="G11" s="14">
        <v>16155</v>
      </c>
      <c r="H11" s="17">
        <v>13139</v>
      </c>
      <c r="I11" s="17">
        <v>3211</v>
      </c>
      <c r="J11" s="17">
        <v>0</v>
      </c>
      <c r="K11" s="17">
        <v>0</v>
      </c>
      <c r="L11" s="17">
        <v>0</v>
      </c>
      <c r="M11" s="17">
        <v>0</v>
      </c>
      <c r="N11" s="18">
        <v>0</v>
      </c>
      <c r="O11" s="17">
        <v>0</v>
      </c>
      <c r="P11" s="19">
        <f t="shared" si="1"/>
        <v>16350</v>
      </c>
      <c r="Q11" s="82"/>
      <c r="R11" s="82"/>
      <c r="S11" s="82"/>
      <c r="T11" s="82"/>
      <c r="U11" s="82"/>
      <c r="V11" s="82"/>
      <c r="W11" s="82"/>
      <c r="X11" s="82"/>
      <c r="AL11" s="79"/>
      <c r="AM11" s="79"/>
    </row>
    <row r="12" spans="1:39" s="78" customFormat="1" ht="26.4" x14ac:dyDescent="0.25">
      <c r="A12" s="13">
        <f t="shared" si="2"/>
        <v>5</v>
      </c>
      <c r="B12" s="58" t="s">
        <v>13</v>
      </c>
      <c r="C12" s="118" t="s">
        <v>25</v>
      </c>
      <c r="D12" s="58" t="s">
        <v>26</v>
      </c>
      <c r="E12" s="59" t="s">
        <v>27</v>
      </c>
      <c r="F12" s="17">
        <v>261808</v>
      </c>
      <c r="G12" s="24">
        <v>37365</v>
      </c>
      <c r="H12" s="62">
        <v>14019</v>
      </c>
      <c r="I12" s="62">
        <v>13860</v>
      </c>
      <c r="J12" s="62">
        <v>10424</v>
      </c>
      <c r="K12" s="17"/>
      <c r="L12" s="17">
        <v>0</v>
      </c>
      <c r="M12" s="17">
        <v>0</v>
      </c>
      <c r="N12" s="18">
        <v>0</v>
      </c>
      <c r="O12" s="17">
        <v>0</v>
      </c>
      <c r="P12" s="25">
        <f t="shared" si="1"/>
        <v>38303</v>
      </c>
      <c r="Q12" s="82"/>
      <c r="R12" s="82"/>
      <c r="S12" s="82"/>
      <c r="T12" s="82"/>
      <c r="U12" s="82"/>
      <c r="V12" s="82"/>
      <c r="W12" s="82"/>
      <c r="X12" s="82"/>
      <c r="AL12" s="79"/>
      <c r="AM12" s="79"/>
    </row>
    <row r="13" spans="1:39" s="78" customFormat="1" ht="26.4" x14ac:dyDescent="0.25">
      <c r="A13" s="13">
        <f t="shared" si="2"/>
        <v>6</v>
      </c>
      <c r="B13" s="83" t="s">
        <v>13</v>
      </c>
      <c r="C13" s="12" t="s">
        <v>28</v>
      </c>
      <c r="D13" s="83" t="s">
        <v>29</v>
      </c>
      <c r="E13" s="83" t="s">
        <v>30</v>
      </c>
      <c r="F13" s="14">
        <v>1410534</v>
      </c>
      <c r="G13" s="24">
        <v>364723</v>
      </c>
      <c r="H13" s="62">
        <v>94201</v>
      </c>
      <c r="I13" s="62">
        <v>92211</v>
      </c>
      <c r="J13" s="62">
        <v>90026</v>
      </c>
      <c r="K13" s="62">
        <v>87818</v>
      </c>
      <c r="L13" s="62">
        <v>23644</v>
      </c>
      <c r="M13" s="18">
        <v>0</v>
      </c>
      <c r="N13" s="18">
        <v>0</v>
      </c>
      <c r="O13" s="18">
        <v>0</v>
      </c>
      <c r="P13" s="26">
        <f t="shared" si="1"/>
        <v>387900</v>
      </c>
      <c r="Q13" s="82"/>
      <c r="R13" s="82"/>
      <c r="S13" s="82"/>
      <c r="T13" s="82"/>
      <c r="U13" s="82"/>
      <c r="V13" s="82"/>
      <c r="W13" s="82"/>
      <c r="X13" s="82"/>
      <c r="AL13" s="79"/>
      <c r="AM13" s="79"/>
    </row>
    <row r="14" spans="1:39" s="78" customFormat="1" ht="66" x14ac:dyDescent="0.25">
      <c r="A14" s="13">
        <f t="shared" si="2"/>
        <v>7</v>
      </c>
      <c r="B14" s="83" t="s">
        <v>13</v>
      </c>
      <c r="C14" s="12" t="s">
        <v>31</v>
      </c>
      <c r="D14" s="83" t="s">
        <v>32</v>
      </c>
      <c r="E14" s="83" t="s">
        <v>33</v>
      </c>
      <c r="F14" s="14">
        <v>82912</v>
      </c>
      <c r="G14" s="24">
        <v>38177</v>
      </c>
      <c r="H14" s="62">
        <v>4733</v>
      </c>
      <c r="I14" s="62">
        <v>4653</v>
      </c>
      <c r="J14" s="62">
        <v>4595</v>
      </c>
      <c r="K14" s="62">
        <v>4486</v>
      </c>
      <c r="L14" s="62">
        <v>4379</v>
      </c>
      <c r="M14" s="62">
        <v>4272</v>
      </c>
      <c r="N14" s="62">
        <v>4166</v>
      </c>
      <c r="O14" s="62">
        <v>12765</v>
      </c>
      <c r="P14" s="26">
        <f t="shared" si="1"/>
        <v>44049</v>
      </c>
      <c r="Q14" s="82"/>
      <c r="R14" s="82"/>
      <c r="S14" s="82"/>
      <c r="T14" s="82"/>
      <c r="U14" s="82"/>
      <c r="V14" s="82"/>
      <c r="W14" s="82"/>
      <c r="X14" s="82"/>
      <c r="AL14" s="79"/>
      <c r="AM14" s="79"/>
    </row>
    <row r="15" spans="1:39" s="78" customFormat="1" ht="39.6" x14ac:dyDescent="0.25">
      <c r="A15" s="13">
        <f t="shared" si="2"/>
        <v>8</v>
      </c>
      <c r="B15" s="83" t="s">
        <v>13</v>
      </c>
      <c r="C15" s="12" t="s">
        <v>34</v>
      </c>
      <c r="D15" s="83" t="s">
        <v>35</v>
      </c>
      <c r="E15" s="83" t="s">
        <v>36</v>
      </c>
      <c r="F15" s="14">
        <v>357811</v>
      </c>
      <c r="G15" s="14">
        <v>57498</v>
      </c>
      <c r="H15" s="84">
        <v>27129</v>
      </c>
      <c r="I15" s="84">
        <v>26380</v>
      </c>
      <c r="J15" s="84">
        <v>6515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16">
        <f t="shared" si="1"/>
        <v>60024</v>
      </c>
      <c r="Q15" s="82"/>
      <c r="R15" s="82"/>
      <c r="S15" s="82"/>
      <c r="T15" s="82"/>
      <c r="U15" s="82"/>
      <c r="V15" s="82"/>
      <c r="W15" s="82"/>
      <c r="X15" s="82"/>
      <c r="AL15" s="79"/>
      <c r="AM15" s="79"/>
    </row>
    <row r="16" spans="1:39" s="78" customFormat="1" ht="112.5" customHeight="1" x14ac:dyDescent="0.25">
      <c r="A16" s="13">
        <f t="shared" si="2"/>
        <v>9</v>
      </c>
      <c r="B16" s="83" t="s">
        <v>13</v>
      </c>
      <c r="C16" s="12" t="s">
        <v>451</v>
      </c>
      <c r="D16" s="83" t="s">
        <v>37</v>
      </c>
      <c r="E16" s="83" t="s">
        <v>38</v>
      </c>
      <c r="F16" s="14">
        <v>586346</v>
      </c>
      <c r="G16" s="14">
        <v>141999</v>
      </c>
      <c r="H16" s="15">
        <v>21168</v>
      </c>
      <c r="I16" s="15">
        <v>20962</v>
      </c>
      <c r="J16" s="15">
        <v>20332</v>
      </c>
      <c r="K16" s="15">
        <v>19813</v>
      </c>
      <c r="L16" s="15">
        <v>19302</v>
      </c>
      <c r="M16" s="15">
        <v>18792</v>
      </c>
      <c r="N16" s="15">
        <v>18286</v>
      </c>
      <c r="O16" s="15">
        <v>22161</v>
      </c>
      <c r="P16" s="16">
        <f t="shared" si="1"/>
        <v>160816</v>
      </c>
      <c r="Q16" s="82"/>
      <c r="R16" s="82"/>
      <c r="S16" s="82"/>
      <c r="T16" s="82"/>
      <c r="U16" s="82"/>
      <c r="V16" s="82"/>
      <c r="W16" s="82"/>
      <c r="X16" s="82"/>
      <c r="AL16" s="79"/>
      <c r="AM16" s="79"/>
    </row>
    <row r="17" spans="1:39" s="78" customFormat="1" ht="79.2" x14ac:dyDescent="0.25">
      <c r="A17" s="13">
        <f t="shared" si="2"/>
        <v>10</v>
      </c>
      <c r="B17" s="83" t="s">
        <v>13</v>
      </c>
      <c r="C17" s="12" t="s">
        <v>398</v>
      </c>
      <c r="D17" s="83" t="s">
        <v>39</v>
      </c>
      <c r="E17" s="83" t="s">
        <v>40</v>
      </c>
      <c r="F17" s="14">
        <v>151196</v>
      </c>
      <c r="G17" s="14">
        <v>20535</v>
      </c>
      <c r="H17" s="15">
        <v>5977</v>
      </c>
      <c r="I17" s="15">
        <v>5841</v>
      </c>
      <c r="J17" s="15">
        <v>5700</v>
      </c>
      <c r="K17" s="15">
        <v>4190</v>
      </c>
      <c r="L17" s="15">
        <v>0</v>
      </c>
      <c r="M17" s="15">
        <v>0</v>
      </c>
      <c r="N17" s="15">
        <v>0</v>
      </c>
      <c r="O17" s="15">
        <v>0</v>
      </c>
      <c r="P17" s="16">
        <f t="shared" si="1"/>
        <v>21708</v>
      </c>
      <c r="Q17" s="82"/>
      <c r="R17" s="82"/>
      <c r="S17" s="82"/>
      <c r="T17" s="82"/>
      <c r="U17" s="82"/>
      <c r="V17" s="82"/>
      <c r="W17" s="82"/>
      <c r="X17" s="82"/>
      <c r="AL17" s="79"/>
      <c r="AM17" s="79"/>
    </row>
    <row r="18" spans="1:39" s="78" customFormat="1" ht="79.2" x14ac:dyDescent="0.25">
      <c r="A18" s="13">
        <f t="shared" si="2"/>
        <v>11</v>
      </c>
      <c r="B18" s="83" t="s">
        <v>13</v>
      </c>
      <c r="C18" s="12" t="s">
        <v>399</v>
      </c>
      <c r="D18" s="83" t="s">
        <v>41</v>
      </c>
      <c r="E18" s="83" t="s">
        <v>42</v>
      </c>
      <c r="F18" s="14">
        <v>184386</v>
      </c>
      <c r="G18" s="14">
        <v>23004</v>
      </c>
      <c r="H18" s="15">
        <v>5665</v>
      </c>
      <c r="I18" s="15">
        <v>5551</v>
      </c>
      <c r="J18" s="15">
        <v>5421</v>
      </c>
      <c r="K18" s="15">
        <v>5289</v>
      </c>
      <c r="L18" s="15">
        <v>2596</v>
      </c>
      <c r="M18" s="15">
        <v>0</v>
      </c>
      <c r="N18" s="15">
        <v>0</v>
      </c>
      <c r="O18" s="15">
        <v>0</v>
      </c>
      <c r="P18" s="16">
        <f t="shared" si="1"/>
        <v>24522</v>
      </c>
      <c r="Q18" s="82"/>
      <c r="R18" s="82"/>
      <c r="S18" s="82"/>
      <c r="T18" s="82"/>
      <c r="U18" s="82"/>
      <c r="V18" s="82"/>
      <c r="W18" s="82"/>
      <c r="X18" s="82"/>
      <c r="AL18" s="79"/>
      <c r="AM18" s="79"/>
    </row>
    <row r="19" spans="1:39" s="78" customFormat="1" ht="39.6" x14ac:dyDescent="0.25">
      <c r="A19" s="13">
        <f t="shared" si="2"/>
        <v>12</v>
      </c>
      <c r="B19" s="83" t="s">
        <v>13</v>
      </c>
      <c r="C19" s="12" t="s">
        <v>43</v>
      </c>
      <c r="D19" s="83" t="s">
        <v>44</v>
      </c>
      <c r="E19" s="83" t="s">
        <v>45</v>
      </c>
      <c r="F19" s="14">
        <v>387136</v>
      </c>
      <c r="G19" s="14">
        <v>188632</v>
      </c>
      <c r="H19" s="15">
        <v>24553</v>
      </c>
      <c r="I19" s="15">
        <v>24115</v>
      </c>
      <c r="J19" s="15">
        <v>23613</v>
      </c>
      <c r="K19" s="15">
        <v>23092</v>
      </c>
      <c r="L19" s="15">
        <v>22582</v>
      </c>
      <c r="M19" s="15">
        <v>22072</v>
      </c>
      <c r="N19" s="15">
        <v>21567</v>
      </c>
      <c r="O19" s="15">
        <v>51688</v>
      </c>
      <c r="P19" s="19">
        <f t="shared" si="1"/>
        <v>213282</v>
      </c>
      <c r="Q19" s="82"/>
      <c r="R19" s="82"/>
      <c r="S19" s="82"/>
      <c r="T19" s="82"/>
      <c r="U19" s="82"/>
      <c r="V19" s="82"/>
      <c r="W19" s="82"/>
      <c r="X19" s="82"/>
      <c r="AL19" s="79"/>
      <c r="AM19" s="79"/>
    </row>
    <row r="20" spans="1:39" s="78" customFormat="1" ht="39.6" x14ac:dyDescent="0.25">
      <c r="A20" s="13">
        <f t="shared" si="2"/>
        <v>13</v>
      </c>
      <c r="B20" s="83" t="s">
        <v>13</v>
      </c>
      <c r="C20" s="12" t="s">
        <v>46</v>
      </c>
      <c r="D20" s="83" t="s">
        <v>47</v>
      </c>
      <c r="E20" s="83" t="s">
        <v>48</v>
      </c>
      <c r="F20" s="14">
        <v>299523</v>
      </c>
      <c r="G20" s="14">
        <v>147888</v>
      </c>
      <c r="H20" s="15">
        <v>18861</v>
      </c>
      <c r="I20" s="15">
        <v>18518</v>
      </c>
      <c r="J20" s="15">
        <v>18135</v>
      </c>
      <c r="K20" s="15">
        <v>17739</v>
      </c>
      <c r="L20" s="15">
        <v>17347</v>
      </c>
      <c r="M20" s="15">
        <v>16959</v>
      </c>
      <c r="N20" s="15">
        <v>16574</v>
      </c>
      <c r="O20" s="15">
        <v>43569</v>
      </c>
      <c r="P20" s="19">
        <f t="shared" si="1"/>
        <v>167702</v>
      </c>
      <c r="Q20" s="82"/>
      <c r="R20" s="82"/>
      <c r="S20" s="82"/>
      <c r="T20" s="82"/>
      <c r="U20" s="82"/>
      <c r="V20" s="82"/>
      <c r="W20" s="82"/>
      <c r="X20" s="82"/>
      <c r="AL20" s="79"/>
      <c r="AM20" s="79"/>
    </row>
    <row r="21" spans="1:39" s="78" customFormat="1" ht="39.6" x14ac:dyDescent="0.25">
      <c r="A21" s="13">
        <f t="shared" si="2"/>
        <v>14</v>
      </c>
      <c r="B21" s="83" t="s">
        <v>13</v>
      </c>
      <c r="C21" s="12" t="s">
        <v>49</v>
      </c>
      <c r="D21" s="83" t="s">
        <v>50</v>
      </c>
      <c r="E21" s="83" t="s">
        <v>51</v>
      </c>
      <c r="F21" s="14">
        <v>480161</v>
      </c>
      <c r="G21" s="14">
        <v>302705</v>
      </c>
      <c r="H21" s="15">
        <v>28148</v>
      </c>
      <c r="I21" s="15">
        <v>27767</v>
      </c>
      <c r="J21" s="15">
        <v>27255</v>
      </c>
      <c r="K21" s="15">
        <v>26707</v>
      </c>
      <c r="L21" s="15">
        <v>26178</v>
      </c>
      <c r="M21" s="15">
        <v>25649</v>
      </c>
      <c r="N21" s="15">
        <v>25133</v>
      </c>
      <c r="O21" s="15">
        <v>175657</v>
      </c>
      <c r="P21" s="19">
        <f t="shared" si="1"/>
        <v>362494</v>
      </c>
      <c r="Q21" s="82"/>
      <c r="R21" s="82"/>
      <c r="S21" s="82"/>
      <c r="T21" s="82"/>
      <c r="U21" s="82"/>
      <c r="V21" s="82"/>
      <c r="W21" s="82"/>
      <c r="X21" s="82"/>
      <c r="AL21" s="79"/>
      <c r="AM21" s="79"/>
    </row>
    <row r="22" spans="1:39" s="78" customFormat="1" ht="52.8" x14ac:dyDescent="0.25">
      <c r="A22" s="13">
        <f t="shared" si="2"/>
        <v>15</v>
      </c>
      <c r="B22" s="83" t="s">
        <v>13</v>
      </c>
      <c r="C22" s="12" t="s">
        <v>400</v>
      </c>
      <c r="D22" s="83" t="s">
        <v>52</v>
      </c>
      <c r="E22" s="83" t="s">
        <v>53</v>
      </c>
      <c r="F22" s="14">
        <v>1300000</v>
      </c>
      <c r="G22" s="14">
        <v>650000</v>
      </c>
      <c r="H22" s="15">
        <v>81233</v>
      </c>
      <c r="I22" s="15">
        <v>79773</v>
      </c>
      <c r="J22" s="15">
        <v>78134</v>
      </c>
      <c r="K22" s="15">
        <v>76429</v>
      </c>
      <c r="L22" s="15">
        <v>74757</v>
      </c>
      <c r="M22" s="15">
        <v>73090</v>
      </c>
      <c r="N22" s="15">
        <v>71442</v>
      </c>
      <c r="O22" s="15">
        <v>204329</v>
      </c>
      <c r="P22" s="16">
        <f t="shared" si="1"/>
        <v>739187</v>
      </c>
      <c r="Q22" s="82"/>
      <c r="R22" s="82"/>
      <c r="S22" s="82"/>
      <c r="T22" s="82"/>
      <c r="U22" s="82"/>
      <c r="V22" s="82"/>
      <c r="W22" s="82"/>
      <c r="X22" s="82"/>
      <c r="AL22" s="79"/>
      <c r="AM22" s="79"/>
    </row>
    <row r="23" spans="1:39" s="78" customFormat="1" ht="66" x14ac:dyDescent="0.25">
      <c r="A23" s="13">
        <f t="shared" si="2"/>
        <v>16</v>
      </c>
      <c r="B23" s="83" t="s">
        <v>13</v>
      </c>
      <c r="C23" s="12" t="s">
        <v>54</v>
      </c>
      <c r="D23" s="83" t="s">
        <v>55</v>
      </c>
      <c r="E23" s="83" t="s">
        <v>56</v>
      </c>
      <c r="F23" s="14">
        <v>151608</v>
      </c>
      <c r="G23" s="14">
        <v>80729</v>
      </c>
      <c r="H23" s="15">
        <v>10000</v>
      </c>
      <c r="I23" s="15">
        <v>9832</v>
      </c>
      <c r="J23" s="15">
        <v>9710</v>
      </c>
      <c r="K23" s="15">
        <v>9479</v>
      </c>
      <c r="L23" s="15">
        <v>9253</v>
      </c>
      <c r="M23" s="15">
        <v>9027</v>
      </c>
      <c r="N23" s="15">
        <v>8804</v>
      </c>
      <c r="O23" s="15">
        <v>27051</v>
      </c>
      <c r="P23" s="16">
        <f t="shared" si="1"/>
        <v>93156</v>
      </c>
      <c r="Q23" s="82"/>
      <c r="R23" s="82"/>
      <c r="S23" s="82"/>
      <c r="T23" s="82"/>
      <c r="U23" s="82"/>
      <c r="V23" s="82"/>
      <c r="W23" s="82"/>
      <c r="X23" s="82"/>
      <c r="AL23" s="79"/>
      <c r="AM23" s="79"/>
    </row>
    <row r="24" spans="1:39" s="78" customFormat="1" ht="26.4" x14ac:dyDescent="0.25">
      <c r="A24" s="13">
        <f t="shared" si="2"/>
        <v>17</v>
      </c>
      <c r="B24" s="83" t="s">
        <v>13</v>
      </c>
      <c r="C24" s="12" t="s">
        <v>57</v>
      </c>
      <c r="D24" s="83" t="s">
        <v>58</v>
      </c>
      <c r="E24" s="83" t="s">
        <v>56</v>
      </c>
      <c r="F24" s="14">
        <v>242413</v>
      </c>
      <c r="G24" s="14">
        <v>152683</v>
      </c>
      <c r="H24" s="15">
        <v>14047</v>
      </c>
      <c r="I24" s="15">
        <v>13867</v>
      </c>
      <c r="J24" s="15">
        <v>13784</v>
      </c>
      <c r="K24" s="15">
        <v>13486</v>
      </c>
      <c r="L24" s="15">
        <v>13199</v>
      </c>
      <c r="M24" s="15">
        <v>12912</v>
      </c>
      <c r="N24" s="15">
        <v>12632</v>
      </c>
      <c r="O24" s="15">
        <v>93206</v>
      </c>
      <c r="P24" s="16">
        <f t="shared" si="1"/>
        <v>187133</v>
      </c>
      <c r="Q24" s="82"/>
      <c r="R24" s="82"/>
      <c r="S24" s="82"/>
      <c r="T24" s="82"/>
      <c r="U24" s="82"/>
      <c r="V24" s="82"/>
      <c r="W24" s="82"/>
      <c r="X24" s="82"/>
      <c r="AL24" s="79"/>
      <c r="AM24" s="79"/>
    </row>
    <row r="25" spans="1:39" s="78" customFormat="1" ht="118.8" x14ac:dyDescent="0.25">
      <c r="A25" s="13">
        <f t="shared" si="2"/>
        <v>18</v>
      </c>
      <c r="B25" s="83" t="s">
        <v>13</v>
      </c>
      <c r="C25" s="12" t="s">
        <v>59</v>
      </c>
      <c r="D25" s="83" t="s">
        <v>60</v>
      </c>
      <c r="E25" s="83" t="s">
        <v>61</v>
      </c>
      <c r="F25" s="14">
        <v>1637158</v>
      </c>
      <c r="G25" s="14">
        <v>1177684</v>
      </c>
      <c r="H25" s="15">
        <v>88505</v>
      </c>
      <c r="I25" s="15">
        <v>90419</v>
      </c>
      <c r="J25" s="15">
        <v>88796</v>
      </c>
      <c r="K25" s="15">
        <v>87005</v>
      </c>
      <c r="L25" s="15">
        <v>85301</v>
      </c>
      <c r="M25" s="15">
        <v>83599</v>
      </c>
      <c r="N25" s="15">
        <v>81966</v>
      </c>
      <c r="O25" s="15">
        <v>938883</v>
      </c>
      <c r="P25" s="16">
        <f t="shared" si="1"/>
        <v>1544474</v>
      </c>
      <c r="Q25" s="82"/>
      <c r="R25" s="82"/>
      <c r="S25" s="82"/>
      <c r="T25" s="82"/>
      <c r="U25" s="82"/>
      <c r="V25" s="82"/>
      <c r="W25" s="82"/>
      <c r="X25" s="82"/>
      <c r="AL25" s="79"/>
      <c r="AM25" s="79"/>
    </row>
    <row r="26" spans="1:39" s="78" customFormat="1" ht="39.6" x14ac:dyDescent="0.25">
      <c r="A26" s="13">
        <f t="shared" si="2"/>
        <v>19</v>
      </c>
      <c r="B26" s="83" t="s">
        <v>13</v>
      </c>
      <c r="C26" s="12" t="s">
        <v>62</v>
      </c>
      <c r="D26" s="83" t="s">
        <v>63</v>
      </c>
      <c r="E26" s="83" t="s">
        <v>61</v>
      </c>
      <c r="F26" s="14">
        <v>88488</v>
      </c>
      <c r="G26" s="14">
        <v>33572</v>
      </c>
      <c r="H26" s="15">
        <v>6969</v>
      </c>
      <c r="I26" s="15">
        <v>6891</v>
      </c>
      <c r="J26" s="15">
        <v>6711</v>
      </c>
      <c r="K26" s="15">
        <v>6528</v>
      </c>
      <c r="L26" s="15">
        <v>6347</v>
      </c>
      <c r="M26" s="15">
        <v>3108</v>
      </c>
      <c r="N26" s="15">
        <v>0</v>
      </c>
      <c r="O26" s="15">
        <v>0</v>
      </c>
      <c r="P26" s="16">
        <f t="shared" si="1"/>
        <v>36554</v>
      </c>
      <c r="Q26" s="82"/>
      <c r="R26" s="82"/>
      <c r="S26" s="82"/>
      <c r="T26" s="82"/>
      <c r="U26" s="82"/>
      <c r="V26" s="82"/>
      <c r="W26" s="82"/>
      <c r="X26" s="82"/>
      <c r="AL26" s="79"/>
      <c r="AM26" s="79"/>
    </row>
    <row r="27" spans="1:39" s="78" customFormat="1" ht="26.4" x14ac:dyDescent="0.25">
      <c r="A27" s="13">
        <f t="shared" si="2"/>
        <v>20</v>
      </c>
      <c r="B27" s="83" t="s">
        <v>13</v>
      </c>
      <c r="C27" s="12" t="s">
        <v>64</v>
      </c>
      <c r="D27" s="83" t="s">
        <v>65</v>
      </c>
      <c r="E27" s="83" t="s">
        <v>66</v>
      </c>
      <c r="F27" s="14">
        <v>166843</v>
      </c>
      <c r="G27" s="14">
        <v>63294</v>
      </c>
      <c r="H27" s="15">
        <v>13099</v>
      </c>
      <c r="I27" s="15">
        <v>12794</v>
      </c>
      <c r="J27" s="15">
        <v>12499</v>
      </c>
      <c r="K27" s="15">
        <v>12200</v>
      </c>
      <c r="L27" s="15">
        <v>11905</v>
      </c>
      <c r="M27" s="15">
        <v>5851</v>
      </c>
      <c r="N27" s="15">
        <v>0</v>
      </c>
      <c r="O27" s="15">
        <v>0</v>
      </c>
      <c r="P27" s="16">
        <f t="shared" si="1"/>
        <v>68348</v>
      </c>
      <c r="Q27" s="82"/>
      <c r="R27" s="82"/>
      <c r="S27" s="82"/>
      <c r="T27" s="82"/>
      <c r="U27" s="82"/>
      <c r="V27" s="82"/>
      <c r="W27" s="82"/>
      <c r="X27" s="82"/>
      <c r="AL27" s="79"/>
      <c r="AM27" s="79"/>
    </row>
    <row r="28" spans="1:39" s="78" customFormat="1" ht="39.6" x14ac:dyDescent="0.25">
      <c r="A28" s="13">
        <f t="shared" si="2"/>
        <v>21</v>
      </c>
      <c r="B28" s="83" t="s">
        <v>13</v>
      </c>
      <c r="C28" s="12" t="s">
        <v>67</v>
      </c>
      <c r="D28" s="83" t="s">
        <v>68</v>
      </c>
      <c r="E28" s="83" t="s">
        <v>69</v>
      </c>
      <c r="F28" s="14">
        <v>265803</v>
      </c>
      <c r="G28" s="14">
        <v>145168</v>
      </c>
      <c r="H28" s="15">
        <v>17026</v>
      </c>
      <c r="I28" s="15">
        <v>16835</v>
      </c>
      <c r="J28" s="15">
        <v>16493</v>
      </c>
      <c r="K28" s="15">
        <v>16138</v>
      </c>
      <c r="L28" s="15">
        <v>15791</v>
      </c>
      <c r="M28" s="15">
        <v>15444</v>
      </c>
      <c r="N28" s="15">
        <v>15103</v>
      </c>
      <c r="O28" s="15">
        <v>53532</v>
      </c>
      <c r="P28" s="16">
        <f t="shared" si="1"/>
        <v>166362</v>
      </c>
      <c r="Q28" s="82"/>
      <c r="R28" s="82"/>
      <c r="S28" s="82"/>
      <c r="T28" s="82"/>
      <c r="U28" s="82"/>
      <c r="V28" s="82"/>
      <c r="W28" s="82"/>
      <c r="X28" s="82"/>
      <c r="AL28" s="79"/>
      <c r="AM28" s="79"/>
    </row>
    <row r="29" spans="1:39" s="78" customFormat="1" ht="26.4" x14ac:dyDescent="0.25">
      <c r="A29" s="13">
        <f t="shared" si="2"/>
        <v>22</v>
      </c>
      <c r="B29" s="83" t="s">
        <v>13</v>
      </c>
      <c r="C29" s="12" t="s">
        <v>70</v>
      </c>
      <c r="D29" s="83" t="s">
        <v>71</v>
      </c>
      <c r="E29" s="83" t="s">
        <v>72</v>
      </c>
      <c r="F29" s="14">
        <v>610898</v>
      </c>
      <c r="G29" s="14">
        <v>426122</v>
      </c>
      <c r="H29" s="15">
        <v>31268</v>
      </c>
      <c r="I29" s="15">
        <v>30876</v>
      </c>
      <c r="J29" s="15">
        <v>30374</v>
      </c>
      <c r="K29" s="15">
        <v>29818</v>
      </c>
      <c r="L29" s="15">
        <v>29292</v>
      </c>
      <c r="M29" s="15">
        <v>28764</v>
      </c>
      <c r="N29" s="15">
        <v>28260</v>
      </c>
      <c r="O29" s="15">
        <v>334786</v>
      </c>
      <c r="P29" s="16">
        <f t="shared" si="1"/>
        <v>543438</v>
      </c>
      <c r="Q29" s="82"/>
      <c r="R29" s="82"/>
      <c r="S29" s="82"/>
      <c r="T29" s="82"/>
      <c r="U29" s="82"/>
      <c r="V29" s="82"/>
      <c r="W29" s="82"/>
      <c r="X29" s="82"/>
      <c r="AL29" s="79"/>
      <c r="AM29" s="79"/>
    </row>
    <row r="30" spans="1:39" s="78" customFormat="1" ht="79.2" x14ac:dyDescent="0.25">
      <c r="A30" s="13">
        <f t="shared" si="2"/>
        <v>23</v>
      </c>
      <c r="B30" s="58" t="s">
        <v>13</v>
      </c>
      <c r="C30" s="118" t="s">
        <v>405</v>
      </c>
      <c r="D30" s="58" t="s">
        <v>73</v>
      </c>
      <c r="E30" s="59" t="s">
        <v>74</v>
      </c>
      <c r="F30" s="17">
        <v>663400</v>
      </c>
      <c r="G30" s="14">
        <v>51033</v>
      </c>
      <c r="H30" s="17">
        <v>52076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8">
        <v>0</v>
      </c>
      <c r="O30" s="17">
        <v>0</v>
      </c>
      <c r="P30" s="19">
        <f t="shared" si="1"/>
        <v>52076</v>
      </c>
      <c r="Q30" s="82"/>
      <c r="R30" s="82"/>
      <c r="S30" s="82"/>
      <c r="T30" s="82"/>
      <c r="U30" s="82"/>
      <c r="V30" s="82"/>
      <c r="W30" s="82"/>
      <c r="X30" s="82"/>
      <c r="AL30" s="79"/>
      <c r="AM30" s="79"/>
    </row>
    <row r="31" spans="1:39" s="78" customFormat="1" ht="52.8" x14ac:dyDescent="0.25">
      <c r="A31" s="13">
        <f t="shared" si="2"/>
        <v>24</v>
      </c>
      <c r="B31" s="83" t="s">
        <v>13</v>
      </c>
      <c r="C31" s="12" t="s">
        <v>75</v>
      </c>
      <c r="D31" s="83" t="s">
        <v>76</v>
      </c>
      <c r="E31" s="83" t="s">
        <v>77</v>
      </c>
      <c r="F31" s="14">
        <v>693304</v>
      </c>
      <c r="G31" s="14">
        <v>323568</v>
      </c>
      <c r="H31" s="15">
        <v>54304</v>
      </c>
      <c r="I31" s="15">
        <v>53166</v>
      </c>
      <c r="J31" s="15">
        <v>51993</v>
      </c>
      <c r="K31" s="15">
        <v>50789</v>
      </c>
      <c r="L31" s="15">
        <v>49600</v>
      </c>
      <c r="M31" s="15">
        <v>48414</v>
      </c>
      <c r="N31" s="15">
        <v>47233</v>
      </c>
      <c r="O31" s="15">
        <v>65</v>
      </c>
      <c r="P31" s="16">
        <f t="shared" si="1"/>
        <v>355564</v>
      </c>
      <c r="Q31" s="82"/>
      <c r="R31" s="82"/>
      <c r="S31" s="82"/>
      <c r="T31" s="82"/>
      <c r="U31" s="82"/>
      <c r="V31" s="82"/>
      <c r="W31" s="82"/>
      <c r="X31" s="82"/>
      <c r="AL31" s="79"/>
      <c r="AM31" s="79"/>
    </row>
    <row r="32" spans="1:39" s="78" customFormat="1" ht="39.6" x14ac:dyDescent="0.25">
      <c r="A32" s="13">
        <f t="shared" si="2"/>
        <v>25</v>
      </c>
      <c r="B32" s="83" t="s">
        <v>13</v>
      </c>
      <c r="C32" s="12" t="s">
        <v>78</v>
      </c>
      <c r="D32" s="83" t="s">
        <v>79</v>
      </c>
      <c r="E32" s="83" t="s">
        <v>80</v>
      </c>
      <c r="F32" s="14">
        <v>118952</v>
      </c>
      <c r="G32" s="14">
        <v>48408</v>
      </c>
      <c r="H32" s="15">
        <v>9279</v>
      </c>
      <c r="I32" s="15">
        <v>9072</v>
      </c>
      <c r="J32" s="15">
        <v>8867</v>
      </c>
      <c r="K32" s="15">
        <v>8659</v>
      </c>
      <c r="L32" s="15">
        <v>8450</v>
      </c>
      <c r="M32" s="15">
        <v>8243</v>
      </c>
      <c r="N32" s="15">
        <v>2</v>
      </c>
      <c r="O32" s="15">
        <v>0</v>
      </c>
      <c r="P32" s="16">
        <f t="shared" si="1"/>
        <v>52572</v>
      </c>
      <c r="Q32" s="82"/>
      <c r="R32" s="82"/>
      <c r="S32" s="82"/>
      <c r="T32" s="82"/>
      <c r="U32" s="82"/>
      <c r="V32" s="82"/>
      <c r="W32" s="82"/>
      <c r="X32" s="82"/>
      <c r="AL32" s="79"/>
      <c r="AM32" s="79"/>
    </row>
    <row r="33" spans="1:39" s="78" customFormat="1" ht="39.6" x14ac:dyDescent="0.25">
      <c r="A33" s="13">
        <f t="shared" si="2"/>
        <v>26</v>
      </c>
      <c r="B33" s="83" t="s">
        <v>13</v>
      </c>
      <c r="C33" s="12" t="s">
        <v>81</v>
      </c>
      <c r="D33" s="83" t="s">
        <v>82</v>
      </c>
      <c r="E33" s="83" t="s">
        <v>83</v>
      </c>
      <c r="F33" s="14">
        <v>400000</v>
      </c>
      <c r="G33" s="14">
        <v>266688</v>
      </c>
      <c r="H33" s="15">
        <v>23550</v>
      </c>
      <c r="I33" s="15">
        <v>23018</v>
      </c>
      <c r="J33" s="15">
        <v>22612</v>
      </c>
      <c r="K33" s="15">
        <v>22168</v>
      </c>
      <c r="L33" s="15">
        <v>21740</v>
      </c>
      <c r="M33" s="15">
        <v>21312</v>
      </c>
      <c r="N33" s="15">
        <v>20897</v>
      </c>
      <c r="O33" s="15">
        <v>168717</v>
      </c>
      <c r="P33" s="16">
        <f t="shared" si="1"/>
        <v>324014</v>
      </c>
      <c r="Q33" s="82"/>
      <c r="R33" s="82"/>
      <c r="S33" s="82"/>
      <c r="T33" s="82"/>
      <c r="U33" s="82"/>
      <c r="V33" s="82"/>
      <c r="W33" s="82"/>
      <c r="X33" s="82"/>
      <c r="AL33" s="79"/>
      <c r="AM33" s="79"/>
    </row>
    <row r="34" spans="1:39" s="78" customFormat="1" ht="66" x14ac:dyDescent="0.25">
      <c r="A34" s="13">
        <f t="shared" si="2"/>
        <v>27</v>
      </c>
      <c r="B34" s="83" t="s">
        <v>13</v>
      </c>
      <c r="C34" s="12" t="s">
        <v>84</v>
      </c>
      <c r="D34" s="83" t="s">
        <v>85</v>
      </c>
      <c r="E34" s="83" t="s">
        <v>86</v>
      </c>
      <c r="F34" s="14">
        <v>131949</v>
      </c>
      <c r="G34" s="14">
        <v>40152</v>
      </c>
      <c r="H34" s="15">
        <v>7729</v>
      </c>
      <c r="I34" s="15">
        <v>7525</v>
      </c>
      <c r="J34" s="15">
        <v>7356</v>
      </c>
      <c r="K34" s="15">
        <v>7181</v>
      </c>
      <c r="L34" s="15">
        <v>7007</v>
      </c>
      <c r="M34" s="15">
        <v>6838</v>
      </c>
      <c r="N34" s="15">
        <v>10</v>
      </c>
      <c r="O34" s="15">
        <v>0</v>
      </c>
      <c r="P34" s="16">
        <f t="shared" si="1"/>
        <v>43646</v>
      </c>
      <c r="Q34" s="82"/>
      <c r="R34" s="82"/>
      <c r="S34" s="82"/>
      <c r="T34" s="82"/>
      <c r="U34" s="82"/>
      <c r="V34" s="82"/>
      <c r="W34" s="82"/>
      <c r="X34" s="82"/>
      <c r="AL34" s="79"/>
      <c r="AM34" s="79"/>
    </row>
    <row r="35" spans="1:39" s="78" customFormat="1" ht="52.8" x14ac:dyDescent="0.25">
      <c r="A35" s="13">
        <f t="shared" si="2"/>
        <v>28</v>
      </c>
      <c r="B35" s="83" t="s">
        <v>13</v>
      </c>
      <c r="C35" s="12" t="s">
        <v>452</v>
      </c>
      <c r="D35" s="83" t="s">
        <v>87</v>
      </c>
      <c r="E35" s="83" t="s">
        <v>86</v>
      </c>
      <c r="F35" s="14">
        <v>117679</v>
      </c>
      <c r="G35" s="14">
        <v>29688</v>
      </c>
      <c r="H35" s="15">
        <v>5715</v>
      </c>
      <c r="I35" s="15">
        <v>5564</v>
      </c>
      <c r="J35" s="15">
        <v>5437</v>
      </c>
      <c r="K35" s="15">
        <v>5310</v>
      </c>
      <c r="L35" s="15">
        <v>5182</v>
      </c>
      <c r="M35" s="15">
        <v>5056</v>
      </c>
      <c r="N35" s="15">
        <v>7</v>
      </c>
      <c r="O35" s="15">
        <v>0</v>
      </c>
      <c r="P35" s="16">
        <f t="shared" si="1"/>
        <v>32271</v>
      </c>
      <c r="Q35" s="82"/>
      <c r="R35" s="82"/>
      <c r="S35" s="82"/>
      <c r="T35" s="82"/>
      <c r="U35" s="82"/>
      <c r="V35" s="82"/>
      <c r="W35" s="82"/>
      <c r="X35" s="82"/>
      <c r="AL35" s="79"/>
      <c r="AM35" s="79"/>
    </row>
    <row r="36" spans="1:39" s="78" customFormat="1" ht="52.8" x14ac:dyDescent="0.25">
      <c r="A36" s="13">
        <f t="shared" si="2"/>
        <v>29</v>
      </c>
      <c r="B36" s="83" t="s">
        <v>13</v>
      </c>
      <c r="C36" s="12" t="s">
        <v>88</v>
      </c>
      <c r="D36" s="83" t="s">
        <v>89</v>
      </c>
      <c r="E36" s="83" t="s">
        <v>90</v>
      </c>
      <c r="F36" s="14">
        <v>95705</v>
      </c>
      <c r="G36" s="14">
        <v>6636</v>
      </c>
      <c r="H36" s="15">
        <v>6789</v>
      </c>
      <c r="I36" s="15">
        <v>10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6">
        <f t="shared" si="1"/>
        <v>6799</v>
      </c>
      <c r="Q36" s="82"/>
      <c r="R36" s="82"/>
      <c r="S36" s="82"/>
      <c r="T36" s="82"/>
      <c r="U36" s="82"/>
      <c r="V36" s="82"/>
      <c r="W36" s="82"/>
      <c r="X36" s="82"/>
      <c r="AL36" s="79"/>
      <c r="AM36" s="79"/>
    </row>
    <row r="37" spans="1:39" s="78" customFormat="1" ht="52.8" x14ac:dyDescent="0.25">
      <c r="A37" s="13">
        <f t="shared" si="2"/>
        <v>30</v>
      </c>
      <c r="B37" s="83" t="s">
        <v>13</v>
      </c>
      <c r="C37" s="12" t="s">
        <v>91</v>
      </c>
      <c r="D37" s="83" t="s">
        <v>92</v>
      </c>
      <c r="E37" s="83" t="s">
        <v>90</v>
      </c>
      <c r="F37" s="14">
        <v>92003</v>
      </c>
      <c r="G37" s="14">
        <v>4803</v>
      </c>
      <c r="H37" s="15">
        <v>4908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6">
        <f t="shared" si="1"/>
        <v>4908</v>
      </c>
      <c r="Q37" s="82"/>
      <c r="R37" s="82"/>
      <c r="S37" s="82"/>
      <c r="T37" s="82"/>
      <c r="U37" s="82"/>
      <c r="V37" s="82"/>
      <c r="W37" s="82"/>
      <c r="X37" s="82"/>
      <c r="AL37" s="79"/>
      <c r="AM37" s="79"/>
    </row>
    <row r="38" spans="1:39" s="78" customFormat="1" ht="79.2" x14ac:dyDescent="0.25">
      <c r="A38" s="13">
        <f t="shared" si="2"/>
        <v>31</v>
      </c>
      <c r="B38" s="83" t="s">
        <v>13</v>
      </c>
      <c r="C38" s="12" t="s">
        <v>93</v>
      </c>
      <c r="D38" s="83" t="s">
        <v>94</v>
      </c>
      <c r="E38" s="83" t="s">
        <v>95</v>
      </c>
      <c r="F38" s="14">
        <v>238827</v>
      </c>
      <c r="G38" s="14">
        <v>139590</v>
      </c>
      <c r="H38" s="15">
        <v>16335</v>
      </c>
      <c r="I38" s="15">
        <v>16002</v>
      </c>
      <c r="J38" s="15">
        <v>15654</v>
      </c>
      <c r="K38" s="15">
        <v>15289</v>
      </c>
      <c r="L38" s="15">
        <v>14933</v>
      </c>
      <c r="M38" s="15">
        <v>14578</v>
      </c>
      <c r="N38" s="15">
        <v>14228</v>
      </c>
      <c r="O38" s="15">
        <v>56490</v>
      </c>
      <c r="P38" s="16">
        <f t="shared" si="1"/>
        <v>163509</v>
      </c>
      <c r="Q38" s="82"/>
      <c r="R38" s="82"/>
      <c r="S38" s="82"/>
      <c r="T38" s="82"/>
      <c r="U38" s="82"/>
      <c r="V38" s="82"/>
      <c r="W38" s="82"/>
      <c r="X38" s="82"/>
      <c r="AL38" s="79"/>
      <c r="AM38" s="79"/>
    </row>
    <row r="39" spans="1:39" s="78" customFormat="1" ht="39.6" x14ac:dyDescent="0.25">
      <c r="A39" s="13">
        <f t="shared" si="2"/>
        <v>32</v>
      </c>
      <c r="B39" s="83" t="s">
        <v>13</v>
      </c>
      <c r="C39" s="12" t="s">
        <v>81</v>
      </c>
      <c r="D39" s="83" t="s">
        <v>96</v>
      </c>
      <c r="E39" s="83" t="s">
        <v>97</v>
      </c>
      <c r="F39" s="14">
        <v>399990</v>
      </c>
      <c r="G39" s="14">
        <v>292175</v>
      </c>
      <c r="H39" s="15">
        <v>26860</v>
      </c>
      <c r="I39" s="15">
        <v>26532</v>
      </c>
      <c r="J39" s="15">
        <v>25518</v>
      </c>
      <c r="K39" s="15">
        <v>24964</v>
      </c>
      <c r="L39" s="15">
        <v>24430</v>
      </c>
      <c r="M39" s="15">
        <v>23898</v>
      </c>
      <c r="N39" s="15">
        <v>23381</v>
      </c>
      <c r="O39" s="15">
        <v>190874</v>
      </c>
      <c r="P39" s="16">
        <f t="shared" si="1"/>
        <v>366457</v>
      </c>
      <c r="Q39" s="82"/>
      <c r="R39" s="82"/>
      <c r="S39" s="82"/>
      <c r="T39" s="82"/>
      <c r="U39" s="82"/>
      <c r="V39" s="82"/>
      <c r="W39" s="82"/>
      <c r="X39" s="82"/>
      <c r="AL39" s="79"/>
      <c r="AM39" s="79"/>
    </row>
    <row r="40" spans="1:39" s="78" customFormat="1" ht="79.2" x14ac:dyDescent="0.25">
      <c r="A40" s="13">
        <f t="shared" si="2"/>
        <v>33</v>
      </c>
      <c r="B40" s="83" t="s">
        <v>13</v>
      </c>
      <c r="C40" s="12" t="s">
        <v>98</v>
      </c>
      <c r="D40" s="83" t="s">
        <v>99</v>
      </c>
      <c r="E40" s="83" t="s">
        <v>100</v>
      </c>
      <c r="F40" s="14">
        <v>4102470</v>
      </c>
      <c r="G40" s="14">
        <v>3207456</v>
      </c>
      <c r="H40" s="15">
        <v>233850</v>
      </c>
      <c r="I40" s="15">
        <v>239230</v>
      </c>
      <c r="J40" s="15">
        <v>235028</v>
      </c>
      <c r="K40" s="15">
        <v>230366</v>
      </c>
      <c r="L40" s="15">
        <v>225940</v>
      </c>
      <c r="M40" s="15">
        <v>221521</v>
      </c>
      <c r="N40" s="15">
        <v>217292</v>
      </c>
      <c r="O40" s="15">
        <v>2650846</v>
      </c>
      <c r="P40" s="16">
        <f t="shared" si="1"/>
        <v>4254073</v>
      </c>
      <c r="Q40" s="82"/>
      <c r="R40" s="82"/>
      <c r="S40" s="82"/>
      <c r="T40" s="82"/>
      <c r="U40" s="82"/>
      <c r="V40" s="82"/>
      <c r="W40" s="82"/>
      <c r="X40" s="82"/>
      <c r="AL40" s="79"/>
      <c r="AM40" s="79"/>
    </row>
    <row r="41" spans="1:39" s="78" customFormat="1" ht="52.8" x14ac:dyDescent="0.25">
      <c r="A41" s="13">
        <f t="shared" si="2"/>
        <v>34</v>
      </c>
      <c r="B41" s="83" t="s">
        <v>13</v>
      </c>
      <c r="C41" s="12" t="s">
        <v>101</v>
      </c>
      <c r="D41" s="83" t="s">
        <v>102</v>
      </c>
      <c r="E41" s="83" t="s">
        <v>103</v>
      </c>
      <c r="F41" s="14">
        <v>1100000</v>
      </c>
      <c r="G41" s="14">
        <v>513352</v>
      </c>
      <c r="H41" s="15">
        <v>85980</v>
      </c>
      <c r="I41" s="15">
        <v>84351</v>
      </c>
      <c r="J41" s="15">
        <v>82485</v>
      </c>
      <c r="K41" s="15">
        <v>80577</v>
      </c>
      <c r="L41" s="15">
        <v>78693</v>
      </c>
      <c r="M41" s="15">
        <v>76812</v>
      </c>
      <c r="N41" s="15">
        <v>74935</v>
      </c>
      <c r="O41" s="15">
        <v>103</v>
      </c>
      <c r="P41" s="16">
        <f t="shared" si="1"/>
        <v>563936</v>
      </c>
      <c r="Q41" s="82"/>
      <c r="R41" s="82"/>
      <c r="S41" s="82"/>
      <c r="T41" s="82"/>
      <c r="U41" s="82"/>
      <c r="V41" s="82"/>
      <c r="W41" s="82"/>
      <c r="X41" s="82"/>
      <c r="AL41" s="79"/>
      <c r="AM41" s="79"/>
    </row>
    <row r="42" spans="1:39" s="78" customFormat="1" ht="39.6" x14ac:dyDescent="0.25">
      <c r="A42" s="13">
        <f t="shared" si="2"/>
        <v>35</v>
      </c>
      <c r="B42" s="83" t="s">
        <v>13</v>
      </c>
      <c r="C42" s="12" t="s">
        <v>104</v>
      </c>
      <c r="D42" s="83" t="s">
        <v>105</v>
      </c>
      <c r="E42" s="83" t="s">
        <v>106</v>
      </c>
      <c r="F42" s="14">
        <v>574514</v>
      </c>
      <c r="G42" s="14">
        <v>390918</v>
      </c>
      <c r="H42" s="15">
        <v>33442</v>
      </c>
      <c r="I42" s="15">
        <v>33033</v>
      </c>
      <c r="J42" s="15">
        <v>32447</v>
      </c>
      <c r="K42" s="15">
        <v>31814</v>
      </c>
      <c r="L42" s="15">
        <v>31206</v>
      </c>
      <c r="M42" s="15">
        <v>30597</v>
      </c>
      <c r="N42" s="15">
        <v>30007</v>
      </c>
      <c r="O42" s="15">
        <v>254578</v>
      </c>
      <c r="P42" s="16">
        <f t="shared" si="1"/>
        <v>477124</v>
      </c>
      <c r="Q42" s="82"/>
      <c r="R42" s="82"/>
      <c r="S42" s="82"/>
      <c r="T42" s="82"/>
      <c r="U42" s="82"/>
      <c r="V42" s="82"/>
      <c r="W42" s="82"/>
      <c r="X42" s="82"/>
      <c r="AL42" s="79"/>
      <c r="AM42" s="79"/>
    </row>
    <row r="43" spans="1:39" s="78" customFormat="1" ht="26.4" x14ac:dyDescent="0.25">
      <c r="A43" s="13">
        <f t="shared" si="2"/>
        <v>36</v>
      </c>
      <c r="B43" s="83" t="s">
        <v>13</v>
      </c>
      <c r="C43" s="12" t="s">
        <v>107</v>
      </c>
      <c r="D43" s="83" t="s">
        <v>108</v>
      </c>
      <c r="E43" s="83" t="s">
        <v>106</v>
      </c>
      <c r="F43" s="14">
        <v>642766</v>
      </c>
      <c r="G43" s="14">
        <v>476612</v>
      </c>
      <c r="H43" s="15">
        <v>34080</v>
      </c>
      <c r="I43" s="15">
        <v>33755</v>
      </c>
      <c r="J43" s="15">
        <v>33216</v>
      </c>
      <c r="K43" s="15">
        <v>32616</v>
      </c>
      <c r="L43" s="15">
        <v>32045</v>
      </c>
      <c r="M43" s="15">
        <v>31476</v>
      </c>
      <c r="N43" s="15">
        <v>30932</v>
      </c>
      <c r="O43" s="15">
        <v>384216</v>
      </c>
      <c r="P43" s="16">
        <f t="shared" si="1"/>
        <v>612336</v>
      </c>
      <c r="Q43" s="82"/>
      <c r="R43" s="82"/>
      <c r="S43" s="82"/>
      <c r="T43" s="82"/>
      <c r="U43" s="82"/>
      <c r="V43" s="82"/>
      <c r="W43" s="82"/>
      <c r="X43" s="82"/>
      <c r="AL43" s="79"/>
      <c r="AM43" s="79"/>
    </row>
    <row r="44" spans="1:39" s="78" customFormat="1" ht="79.2" x14ac:dyDescent="0.25">
      <c r="A44" s="13">
        <f t="shared" si="2"/>
        <v>37</v>
      </c>
      <c r="B44" s="83" t="s">
        <v>13</v>
      </c>
      <c r="C44" s="12" t="s">
        <v>453</v>
      </c>
      <c r="D44" s="83" t="s">
        <v>109</v>
      </c>
      <c r="E44" s="83" t="s">
        <v>106</v>
      </c>
      <c r="F44" s="14">
        <v>238305</v>
      </c>
      <c r="G44" s="14">
        <v>142002</v>
      </c>
      <c r="H44" s="15">
        <v>15875</v>
      </c>
      <c r="I44" s="15">
        <v>15632</v>
      </c>
      <c r="J44" s="15">
        <v>15321</v>
      </c>
      <c r="K44" s="15">
        <v>14994</v>
      </c>
      <c r="L44" s="15">
        <v>14677</v>
      </c>
      <c r="M44" s="15">
        <v>14361</v>
      </c>
      <c r="N44" s="15">
        <v>14048</v>
      </c>
      <c r="O44" s="15">
        <v>59288</v>
      </c>
      <c r="P44" s="16">
        <f t="shared" si="1"/>
        <v>164196</v>
      </c>
      <c r="Q44" s="82"/>
      <c r="R44" s="82"/>
      <c r="S44" s="82"/>
      <c r="T44" s="82"/>
      <c r="U44" s="82"/>
      <c r="V44" s="82"/>
      <c r="W44" s="82"/>
      <c r="X44" s="82"/>
      <c r="AL44" s="79"/>
      <c r="AM44" s="79"/>
    </row>
    <row r="45" spans="1:39" s="78" customFormat="1" ht="39.6" x14ac:dyDescent="0.25">
      <c r="A45" s="13">
        <f t="shared" si="2"/>
        <v>38</v>
      </c>
      <c r="B45" s="83" t="s">
        <v>13</v>
      </c>
      <c r="C45" s="12" t="s">
        <v>110</v>
      </c>
      <c r="D45" s="83" t="s">
        <v>111</v>
      </c>
      <c r="E45" s="83" t="s">
        <v>106</v>
      </c>
      <c r="F45" s="14">
        <v>772384</v>
      </c>
      <c r="G45" s="14">
        <v>567772</v>
      </c>
      <c r="H45" s="15">
        <v>40599</v>
      </c>
      <c r="I45" s="15">
        <v>40212</v>
      </c>
      <c r="J45" s="15">
        <v>39568</v>
      </c>
      <c r="K45" s="15">
        <v>38854</v>
      </c>
      <c r="L45" s="15">
        <v>38174</v>
      </c>
      <c r="M45" s="15">
        <v>37498</v>
      </c>
      <c r="N45" s="15">
        <v>36850</v>
      </c>
      <c r="O45" s="15">
        <v>457705</v>
      </c>
      <c r="P45" s="16">
        <f t="shared" si="1"/>
        <v>729460</v>
      </c>
      <c r="Q45" s="82"/>
      <c r="R45" s="82"/>
      <c r="S45" s="82"/>
      <c r="T45" s="82"/>
      <c r="U45" s="82"/>
      <c r="V45" s="82"/>
      <c r="W45" s="82"/>
      <c r="X45" s="82"/>
      <c r="AL45" s="79"/>
      <c r="AM45" s="79"/>
    </row>
    <row r="46" spans="1:39" s="78" customFormat="1" ht="52.8" x14ac:dyDescent="0.25">
      <c r="A46" s="13">
        <f t="shared" si="2"/>
        <v>39</v>
      </c>
      <c r="B46" s="83" t="s">
        <v>13</v>
      </c>
      <c r="C46" s="12" t="s">
        <v>112</v>
      </c>
      <c r="D46" s="83" t="s">
        <v>113</v>
      </c>
      <c r="E46" s="83" t="s">
        <v>114</v>
      </c>
      <c r="F46" s="14">
        <v>831260</v>
      </c>
      <c r="G46" s="14">
        <v>628923</v>
      </c>
      <c r="H46" s="15">
        <v>44637</v>
      </c>
      <c r="I46" s="15">
        <v>44217</v>
      </c>
      <c r="J46" s="15">
        <v>43512</v>
      </c>
      <c r="K46" s="15">
        <v>42728</v>
      </c>
      <c r="L46" s="15">
        <v>41985</v>
      </c>
      <c r="M46" s="15">
        <v>41245</v>
      </c>
      <c r="N46" s="15">
        <v>40535</v>
      </c>
      <c r="O46" s="15">
        <v>511154</v>
      </c>
      <c r="P46" s="16">
        <f t="shared" si="1"/>
        <v>810013</v>
      </c>
      <c r="Q46" s="82"/>
      <c r="R46" s="82"/>
      <c r="S46" s="82"/>
      <c r="T46" s="82"/>
      <c r="U46" s="82"/>
      <c r="V46" s="82"/>
      <c r="W46" s="82"/>
      <c r="X46" s="82"/>
      <c r="AL46" s="79"/>
      <c r="AM46" s="79"/>
    </row>
    <row r="47" spans="1:39" s="78" customFormat="1" ht="79.2" x14ac:dyDescent="0.25">
      <c r="A47" s="13">
        <f t="shared" si="2"/>
        <v>40</v>
      </c>
      <c r="B47" s="83" t="s">
        <v>13</v>
      </c>
      <c r="C47" s="12" t="s">
        <v>115</v>
      </c>
      <c r="D47" s="83" t="s">
        <v>116</v>
      </c>
      <c r="E47" s="83" t="s">
        <v>117</v>
      </c>
      <c r="F47" s="14">
        <v>828319</v>
      </c>
      <c r="G47" s="14">
        <v>479370</v>
      </c>
      <c r="H47" s="15">
        <v>33986</v>
      </c>
      <c r="I47" s="15">
        <v>33702</v>
      </c>
      <c r="J47" s="15">
        <v>33166</v>
      </c>
      <c r="K47" s="15">
        <v>32568</v>
      </c>
      <c r="L47" s="15">
        <v>32001</v>
      </c>
      <c r="M47" s="15">
        <v>31436</v>
      </c>
      <c r="N47" s="15">
        <v>30897</v>
      </c>
      <c r="O47" s="15">
        <v>389618</v>
      </c>
      <c r="P47" s="16">
        <f t="shared" si="1"/>
        <v>617374</v>
      </c>
      <c r="Q47" s="82"/>
      <c r="R47" s="82"/>
      <c r="S47" s="82"/>
      <c r="T47" s="82"/>
      <c r="U47" s="82"/>
      <c r="V47" s="82"/>
      <c r="W47" s="82"/>
      <c r="X47" s="82"/>
      <c r="AL47" s="79"/>
      <c r="AM47" s="79"/>
    </row>
    <row r="48" spans="1:39" s="78" customFormat="1" ht="26.4" x14ac:dyDescent="0.25">
      <c r="A48" s="13">
        <f t="shared" si="2"/>
        <v>41</v>
      </c>
      <c r="B48" s="83" t="s">
        <v>13</v>
      </c>
      <c r="C48" s="12" t="s">
        <v>118</v>
      </c>
      <c r="D48" s="83" t="s">
        <v>119</v>
      </c>
      <c r="E48" s="83" t="s">
        <v>120</v>
      </c>
      <c r="F48" s="14">
        <v>274947</v>
      </c>
      <c r="G48" s="14">
        <v>134540</v>
      </c>
      <c r="H48" s="15">
        <v>22575</v>
      </c>
      <c r="I48" s="15">
        <v>22103</v>
      </c>
      <c r="J48" s="15">
        <v>21617</v>
      </c>
      <c r="K48" s="15">
        <v>21118</v>
      </c>
      <c r="L48" s="15">
        <v>20625</v>
      </c>
      <c r="M48" s="15">
        <v>20132</v>
      </c>
      <c r="N48" s="15">
        <v>19640</v>
      </c>
      <c r="O48" s="15">
        <v>7</v>
      </c>
      <c r="P48" s="16">
        <f t="shared" si="1"/>
        <v>147817</v>
      </c>
      <c r="Q48" s="82"/>
      <c r="R48" s="82"/>
      <c r="S48" s="82"/>
      <c r="T48" s="82"/>
      <c r="U48" s="82"/>
      <c r="V48" s="82"/>
      <c r="W48" s="82"/>
      <c r="X48" s="82"/>
      <c r="AL48" s="79"/>
      <c r="AM48" s="79"/>
    </row>
    <row r="49" spans="1:39" s="78" customFormat="1" ht="66" x14ac:dyDescent="0.25">
      <c r="A49" s="13">
        <f t="shared" si="2"/>
        <v>42</v>
      </c>
      <c r="B49" s="83" t="s">
        <v>13</v>
      </c>
      <c r="C49" s="12" t="s">
        <v>121</v>
      </c>
      <c r="D49" s="83" t="s">
        <v>122</v>
      </c>
      <c r="E49" s="83" t="s">
        <v>123</v>
      </c>
      <c r="F49" s="14">
        <v>995818</v>
      </c>
      <c r="G49" s="14">
        <v>54564</v>
      </c>
      <c r="H49" s="15">
        <v>19521</v>
      </c>
      <c r="I49" s="15">
        <v>19049</v>
      </c>
      <c r="J49" s="15">
        <v>18583</v>
      </c>
      <c r="K49" s="15">
        <v>26</v>
      </c>
      <c r="L49" s="15">
        <v>0</v>
      </c>
      <c r="M49" s="15">
        <v>0</v>
      </c>
      <c r="N49" s="15">
        <v>0</v>
      </c>
      <c r="O49" s="15">
        <v>0</v>
      </c>
      <c r="P49" s="16">
        <f t="shared" si="1"/>
        <v>57179</v>
      </c>
      <c r="Q49" s="82"/>
      <c r="R49" s="82"/>
      <c r="S49" s="82"/>
      <c r="T49" s="82"/>
      <c r="U49" s="82"/>
      <c r="V49" s="82"/>
      <c r="W49" s="82"/>
      <c r="X49" s="82"/>
      <c r="AL49" s="79"/>
      <c r="AM49" s="79"/>
    </row>
    <row r="50" spans="1:39" s="78" customFormat="1" ht="39.6" x14ac:dyDescent="0.25">
      <c r="A50" s="13">
        <f t="shared" si="2"/>
        <v>43</v>
      </c>
      <c r="B50" s="83" t="s">
        <v>13</v>
      </c>
      <c r="C50" s="12" t="s">
        <v>124</v>
      </c>
      <c r="D50" s="83" t="s">
        <v>125</v>
      </c>
      <c r="E50" s="83" t="s">
        <v>126</v>
      </c>
      <c r="F50" s="14">
        <v>303578</v>
      </c>
      <c r="G50" s="14">
        <v>151816</v>
      </c>
      <c r="H50" s="15">
        <v>25620</v>
      </c>
      <c r="I50" s="15">
        <v>24947</v>
      </c>
      <c r="J50" s="15">
        <v>24394</v>
      </c>
      <c r="K50" s="15">
        <v>23829</v>
      </c>
      <c r="L50" s="15">
        <v>23272</v>
      </c>
      <c r="M50" s="15">
        <v>22717</v>
      </c>
      <c r="N50" s="15">
        <v>22162</v>
      </c>
      <c r="O50" s="15">
        <v>31</v>
      </c>
      <c r="P50" s="16">
        <f t="shared" si="1"/>
        <v>166972</v>
      </c>
      <c r="Q50" s="82"/>
      <c r="R50" s="82"/>
      <c r="S50" s="82"/>
      <c r="T50" s="82"/>
      <c r="U50" s="82"/>
      <c r="V50" s="82"/>
      <c r="W50" s="82"/>
      <c r="X50" s="82"/>
      <c r="AL50" s="79"/>
      <c r="AM50" s="79"/>
    </row>
    <row r="51" spans="1:39" s="78" customFormat="1" ht="52.8" x14ac:dyDescent="0.25">
      <c r="A51" s="13">
        <f t="shared" si="2"/>
        <v>44</v>
      </c>
      <c r="B51" s="83" t="s">
        <v>13</v>
      </c>
      <c r="C51" s="12" t="s">
        <v>127</v>
      </c>
      <c r="D51" s="83" t="s">
        <v>128</v>
      </c>
      <c r="E51" s="83" t="s">
        <v>129</v>
      </c>
      <c r="F51" s="14">
        <v>1987144</v>
      </c>
      <c r="G51" s="14">
        <v>1359231</v>
      </c>
      <c r="H51" s="15">
        <v>114770</v>
      </c>
      <c r="I51" s="15">
        <v>113438</v>
      </c>
      <c r="J51" s="15">
        <v>113015</v>
      </c>
      <c r="K51" s="15">
        <v>110659</v>
      </c>
      <c r="L51" s="15">
        <v>108398</v>
      </c>
      <c r="M51" s="15">
        <v>106140</v>
      </c>
      <c r="N51" s="15">
        <v>103954</v>
      </c>
      <c r="O51" s="15">
        <v>934550</v>
      </c>
      <c r="P51" s="16">
        <f t="shared" si="1"/>
        <v>1704924</v>
      </c>
      <c r="Q51" s="82"/>
      <c r="R51" s="82"/>
      <c r="S51" s="82"/>
      <c r="T51" s="82"/>
      <c r="U51" s="82"/>
      <c r="V51" s="82"/>
      <c r="W51" s="82"/>
      <c r="X51" s="82"/>
      <c r="AL51" s="79"/>
      <c r="AM51" s="79"/>
    </row>
    <row r="52" spans="1:39" s="78" customFormat="1" ht="66" x14ac:dyDescent="0.25">
      <c r="A52" s="13">
        <f t="shared" si="2"/>
        <v>45</v>
      </c>
      <c r="B52" s="83" t="s">
        <v>13</v>
      </c>
      <c r="C52" s="12" t="s">
        <v>191</v>
      </c>
      <c r="D52" s="83" t="s">
        <v>130</v>
      </c>
      <c r="E52" s="83" t="s">
        <v>131</v>
      </c>
      <c r="F52" s="14">
        <v>1011655</v>
      </c>
      <c r="G52" s="14">
        <v>294390</v>
      </c>
      <c r="H52" s="15">
        <v>20870</v>
      </c>
      <c r="I52" s="15">
        <v>21369</v>
      </c>
      <c r="J52" s="15">
        <v>21002</v>
      </c>
      <c r="K52" s="15">
        <v>20592</v>
      </c>
      <c r="L52" s="15">
        <v>20204</v>
      </c>
      <c r="M52" s="15">
        <v>19816</v>
      </c>
      <c r="N52" s="15">
        <v>19447</v>
      </c>
      <c r="O52" s="15">
        <v>251532</v>
      </c>
      <c r="P52" s="16">
        <f t="shared" si="1"/>
        <v>394832</v>
      </c>
      <c r="Q52" s="82"/>
      <c r="R52" s="82"/>
      <c r="S52" s="82"/>
      <c r="T52" s="82"/>
      <c r="U52" s="82"/>
      <c r="V52" s="82"/>
      <c r="W52" s="82"/>
      <c r="X52" s="82"/>
      <c r="AL52" s="79"/>
      <c r="AM52" s="79"/>
    </row>
    <row r="53" spans="1:39" s="78" customFormat="1" ht="39.6" x14ac:dyDescent="0.25">
      <c r="A53" s="13">
        <f t="shared" si="2"/>
        <v>46</v>
      </c>
      <c r="B53" s="83" t="s">
        <v>13</v>
      </c>
      <c r="C53" s="12" t="s">
        <v>132</v>
      </c>
      <c r="D53" s="83" t="s">
        <v>133</v>
      </c>
      <c r="E53" s="83" t="s">
        <v>134</v>
      </c>
      <c r="F53" s="14">
        <v>228362</v>
      </c>
      <c r="G53" s="14">
        <v>177660</v>
      </c>
      <c r="H53" s="15">
        <v>14840</v>
      </c>
      <c r="I53" s="15">
        <v>15075</v>
      </c>
      <c r="J53" s="15">
        <v>14786</v>
      </c>
      <c r="K53" s="15">
        <v>14472</v>
      </c>
      <c r="L53" s="15">
        <v>14171</v>
      </c>
      <c r="M53" s="15">
        <v>13870</v>
      </c>
      <c r="N53" s="15">
        <v>13579</v>
      </c>
      <c r="O53" s="15">
        <v>124299</v>
      </c>
      <c r="P53" s="16">
        <f t="shared" si="1"/>
        <v>225092</v>
      </c>
      <c r="Q53" s="82"/>
      <c r="R53" s="82"/>
      <c r="S53" s="82"/>
      <c r="T53" s="82"/>
      <c r="U53" s="82"/>
      <c r="V53" s="82"/>
      <c r="W53" s="82"/>
      <c r="X53" s="82"/>
      <c r="AL53" s="79"/>
      <c r="AM53" s="79"/>
    </row>
    <row r="54" spans="1:39" s="78" customFormat="1" ht="52.8" x14ac:dyDescent="0.25">
      <c r="A54" s="13">
        <f t="shared" si="2"/>
        <v>47</v>
      </c>
      <c r="B54" s="83" t="s">
        <v>13</v>
      </c>
      <c r="C54" s="12" t="s">
        <v>135</v>
      </c>
      <c r="D54" s="83" t="s">
        <v>136</v>
      </c>
      <c r="E54" s="83" t="s">
        <v>137</v>
      </c>
      <c r="F54" s="14">
        <v>400000</v>
      </c>
      <c r="G54" s="14">
        <v>120000</v>
      </c>
      <c r="H54" s="15">
        <v>42906</v>
      </c>
      <c r="I54" s="15">
        <v>41897</v>
      </c>
      <c r="J54" s="15">
        <v>40868</v>
      </c>
      <c r="K54" s="15">
        <v>57</v>
      </c>
      <c r="L54" s="15">
        <v>0</v>
      </c>
      <c r="M54" s="15">
        <v>0</v>
      </c>
      <c r="N54" s="15">
        <v>0</v>
      </c>
      <c r="O54" s="15">
        <v>0</v>
      </c>
      <c r="P54" s="16">
        <f t="shared" si="1"/>
        <v>125728</v>
      </c>
      <c r="Q54" s="82"/>
      <c r="R54" s="82"/>
      <c r="S54" s="82"/>
      <c r="T54" s="82"/>
      <c r="U54" s="82"/>
      <c r="V54" s="82"/>
      <c r="W54" s="82"/>
      <c r="X54" s="82"/>
      <c r="AL54" s="79"/>
      <c r="AM54" s="79"/>
    </row>
    <row r="55" spans="1:39" s="78" customFormat="1" ht="66" x14ac:dyDescent="0.25">
      <c r="A55" s="13">
        <f t="shared" si="2"/>
        <v>48</v>
      </c>
      <c r="B55" s="83" t="s">
        <v>13</v>
      </c>
      <c r="C55" s="12" t="s">
        <v>406</v>
      </c>
      <c r="D55" s="83" t="s">
        <v>138</v>
      </c>
      <c r="E55" s="83" t="s">
        <v>139</v>
      </c>
      <c r="F55" s="14">
        <v>277402</v>
      </c>
      <c r="G55" s="14">
        <v>31410</v>
      </c>
      <c r="H55" s="15">
        <v>4975</v>
      </c>
      <c r="I55" s="15">
        <v>4870</v>
      </c>
      <c r="J55" s="15">
        <v>4763</v>
      </c>
      <c r="K55" s="15">
        <v>4656</v>
      </c>
      <c r="L55" s="15">
        <v>4549</v>
      </c>
      <c r="M55" s="15">
        <v>4439</v>
      </c>
      <c r="N55" s="15">
        <v>4335</v>
      </c>
      <c r="O55" s="15">
        <v>2129</v>
      </c>
      <c r="P55" s="16">
        <f t="shared" si="1"/>
        <v>34716</v>
      </c>
      <c r="Q55" s="82"/>
      <c r="R55" s="82"/>
      <c r="S55" s="82"/>
      <c r="T55" s="82"/>
      <c r="U55" s="82"/>
      <c r="V55" s="82"/>
      <c r="W55" s="82"/>
      <c r="X55" s="82"/>
      <c r="AL55" s="79"/>
      <c r="AM55" s="79"/>
    </row>
    <row r="56" spans="1:39" s="78" customFormat="1" ht="66" x14ac:dyDescent="0.25">
      <c r="A56" s="13">
        <f t="shared" si="2"/>
        <v>49</v>
      </c>
      <c r="B56" s="83" t="s">
        <v>13</v>
      </c>
      <c r="C56" s="12" t="s">
        <v>407</v>
      </c>
      <c r="D56" s="83" t="s">
        <v>140</v>
      </c>
      <c r="E56" s="83" t="s">
        <v>139</v>
      </c>
      <c r="F56" s="14">
        <v>188520</v>
      </c>
      <c r="G56" s="14">
        <v>55960</v>
      </c>
      <c r="H56" s="15">
        <v>12576</v>
      </c>
      <c r="I56" s="15">
        <v>12299</v>
      </c>
      <c r="J56" s="15">
        <v>12012</v>
      </c>
      <c r="K56" s="15">
        <v>11723</v>
      </c>
      <c r="L56" s="15">
        <v>11436</v>
      </c>
      <c r="M56" s="15">
        <v>16</v>
      </c>
      <c r="N56" s="15">
        <v>0</v>
      </c>
      <c r="O56" s="15">
        <v>0</v>
      </c>
      <c r="P56" s="16">
        <f t="shared" si="1"/>
        <v>60062</v>
      </c>
      <c r="Q56" s="82"/>
      <c r="R56" s="82"/>
      <c r="S56" s="82"/>
      <c r="T56" s="82"/>
      <c r="U56" s="82"/>
      <c r="V56" s="82"/>
      <c r="W56" s="82"/>
      <c r="X56" s="82"/>
      <c r="AL56" s="79"/>
      <c r="AM56" s="79"/>
    </row>
    <row r="57" spans="1:39" s="78" customFormat="1" ht="66" x14ac:dyDescent="0.25">
      <c r="A57" s="13">
        <f t="shared" si="2"/>
        <v>50</v>
      </c>
      <c r="B57" s="83" t="s">
        <v>13</v>
      </c>
      <c r="C57" s="12" t="s">
        <v>408</v>
      </c>
      <c r="D57" s="83" t="s">
        <v>141</v>
      </c>
      <c r="E57" s="83" t="s">
        <v>139</v>
      </c>
      <c r="F57" s="14">
        <v>85339</v>
      </c>
      <c r="G57" s="14">
        <v>0</v>
      </c>
      <c r="H57" s="15">
        <v>11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6">
        <f t="shared" si="1"/>
        <v>11</v>
      </c>
      <c r="Q57" s="82"/>
      <c r="R57" s="82"/>
      <c r="S57" s="82"/>
      <c r="T57" s="82"/>
      <c r="U57" s="82"/>
      <c r="V57" s="82"/>
      <c r="W57" s="82"/>
      <c r="X57" s="82"/>
      <c r="AL57" s="79"/>
      <c r="AM57" s="79"/>
    </row>
    <row r="58" spans="1:39" s="78" customFormat="1" ht="52.8" x14ac:dyDescent="0.25">
      <c r="A58" s="13">
        <f t="shared" si="2"/>
        <v>51</v>
      </c>
      <c r="B58" s="83" t="s">
        <v>13</v>
      </c>
      <c r="C58" s="12" t="s">
        <v>409</v>
      </c>
      <c r="D58" s="83" t="s">
        <v>142</v>
      </c>
      <c r="E58" s="83" t="s">
        <v>139</v>
      </c>
      <c r="F58" s="14">
        <v>198864</v>
      </c>
      <c r="G58" s="14">
        <v>95472</v>
      </c>
      <c r="H58" s="15">
        <v>13624</v>
      </c>
      <c r="I58" s="15">
        <v>13350</v>
      </c>
      <c r="J58" s="15">
        <v>13066</v>
      </c>
      <c r="K58" s="15">
        <v>12774</v>
      </c>
      <c r="L58" s="15">
        <v>12484</v>
      </c>
      <c r="M58" s="15">
        <v>12197</v>
      </c>
      <c r="N58" s="15">
        <v>11912</v>
      </c>
      <c r="O58" s="15">
        <v>17331</v>
      </c>
      <c r="P58" s="16">
        <f t="shared" si="1"/>
        <v>106738</v>
      </c>
      <c r="Q58" s="82"/>
      <c r="R58" s="82"/>
      <c r="S58" s="82"/>
      <c r="T58" s="82"/>
      <c r="U58" s="82"/>
      <c r="V58" s="82"/>
      <c r="W58" s="82"/>
      <c r="X58" s="82"/>
      <c r="AL58" s="79"/>
      <c r="AM58" s="79"/>
    </row>
    <row r="59" spans="1:39" s="78" customFormat="1" ht="66" x14ac:dyDescent="0.25">
      <c r="A59" s="13">
        <f t="shared" si="2"/>
        <v>52</v>
      </c>
      <c r="B59" s="83" t="s">
        <v>13</v>
      </c>
      <c r="C59" s="12" t="s">
        <v>410</v>
      </c>
      <c r="D59" s="83" t="s">
        <v>143</v>
      </c>
      <c r="E59" s="83" t="s">
        <v>139</v>
      </c>
      <c r="F59" s="14">
        <v>227673</v>
      </c>
      <c r="G59" s="14">
        <v>136550</v>
      </c>
      <c r="H59" s="15">
        <v>14366</v>
      </c>
      <c r="I59" s="15">
        <v>14108</v>
      </c>
      <c r="J59" s="15">
        <v>13836</v>
      </c>
      <c r="K59" s="15">
        <v>13547</v>
      </c>
      <c r="L59" s="15">
        <v>13266</v>
      </c>
      <c r="M59" s="15">
        <v>12986</v>
      </c>
      <c r="N59" s="15">
        <v>12711</v>
      </c>
      <c r="O59" s="15">
        <v>64869</v>
      </c>
      <c r="P59" s="16">
        <f t="shared" si="1"/>
        <v>159689</v>
      </c>
      <c r="Q59" s="82"/>
      <c r="R59" s="82"/>
      <c r="S59" s="82"/>
      <c r="T59" s="82"/>
      <c r="U59" s="82"/>
      <c r="V59" s="82"/>
      <c r="W59" s="82"/>
      <c r="X59" s="82"/>
      <c r="AL59" s="79"/>
      <c r="AM59" s="79"/>
    </row>
    <row r="60" spans="1:39" s="78" customFormat="1" ht="39.6" x14ac:dyDescent="0.25">
      <c r="A60" s="13">
        <f t="shared" si="2"/>
        <v>53</v>
      </c>
      <c r="B60" s="83" t="s">
        <v>13</v>
      </c>
      <c r="C60" s="12" t="s">
        <v>144</v>
      </c>
      <c r="D60" s="83" t="s">
        <v>145</v>
      </c>
      <c r="E60" s="83" t="s">
        <v>146</v>
      </c>
      <c r="F60" s="14">
        <v>10991671</v>
      </c>
      <c r="G60" s="14">
        <v>4041434</v>
      </c>
      <c r="H60" s="15">
        <v>809315</v>
      </c>
      <c r="I60" s="15">
        <v>733305</v>
      </c>
      <c r="J60" s="15">
        <v>550054</v>
      </c>
      <c r="K60" s="15">
        <v>432888</v>
      </c>
      <c r="L60" s="15">
        <v>422985</v>
      </c>
      <c r="M60" s="15">
        <v>397438</v>
      </c>
      <c r="N60" s="15">
        <v>347791</v>
      </c>
      <c r="O60" s="15">
        <v>842841</v>
      </c>
      <c r="P60" s="16">
        <f t="shared" si="1"/>
        <v>4536617</v>
      </c>
      <c r="Q60" s="82"/>
      <c r="R60" s="82"/>
      <c r="S60" s="82"/>
      <c r="T60" s="82"/>
      <c r="U60" s="82"/>
      <c r="V60" s="82"/>
      <c r="W60" s="82"/>
      <c r="X60" s="82"/>
      <c r="AL60" s="79"/>
      <c r="AM60" s="79"/>
    </row>
    <row r="61" spans="1:39" s="78" customFormat="1" ht="39.6" x14ac:dyDescent="0.25">
      <c r="A61" s="13">
        <f t="shared" si="2"/>
        <v>54</v>
      </c>
      <c r="B61" s="83" t="s">
        <v>13</v>
      </c>
      <c r="C61" s="12" t="s">
        <v>147</v>
      </c>
      <c r="D61" s="83" t="s">
        <v>148</v>
      </c>
      <c r="E61" s="83" t="s">
        <v>149</v>
      </c>
      <c r="F61" s="14">
        <v>386344</v>
      </c>
      <c r="G61" s="14">
        <v>101670</v>
      </c>
      <c r="H61" s="15">
        <v>43069</v>
      </c>
      <c r="I61" s="15">
        <v>42073</v>
      </c>
      <c r="J61" s="15">
        <v>20703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6">
        <f t="shared" si="1"/>
        <v>105845</v>
      </c>
      <c r="Q61" s="82"/>
      <c r="R61" s="82"/>
      <c r="S61" s="82"/>
      <c r="T61" s="82"/>
      <c r="U61" s="82"/>
      <c r="V61" s="82"/>
      <c r="W61" s="82"/>
      <c r="X61" s="82"/>
      <c r="AL61" s="79"/>
      <c r="AM61" s="79"/>
    </row>
    <row r="62" spans="1:39" s="78" customFormat="1" ht="92.4" x14ac:dyDescent="0.25">
      <c r="A62" s="13">
        <f t="shared" si="2"/>
        <v>55</v>
      </c>
      <c r="B62" s="83" t="s">
        <v>13</v>
      </c>
      <c r="C62" s="12" t="s">
        <v>150</v>
      </c>
      <c r="D62" s="83" t="s">
        <v>151</v>
      </c>
      <c r="E62" s="83" t="s">
        <v>152</v>
      </c>
      <c r="F62" s="14">
        <v>622067</v>
      </c>
      <c r="G62" s="14">
        <v>460424</v>
      </c>
      <c r="H62" s="15">
        <v>34079</v>
      </c>
      <c r="I62" s="15">
        <v>33986</v>
      </c>
      <c r="J62" s="15">
        <v>33425</v>
      </c>
      <c r="K62" s="15">
        <v>32811</v>
      </c>
      <c r="L62" s="15">
        <v>32222</v>
      </c>
      <c r="M62" s="15">
        <v>31637</v>
      </c>
      <c r="N62" s="15">
        <v>31075</v>
      </c>
      <c r="O62" s="15">
        <v>354165</v>
      </c>
      <c r="P62" s="16">
        <f t="shared" si="1"/>
        <v>583400</v>
      </c>
      <c r="Q62" s="82"/>
      <c r="R62" s="82"/>
      <c r="S62" s="82"/>
      <c r="T62" s="82"/>
      <c r="U62" s="82"/>
      <c r="V62" s="82"/>
      <c r="W62" s="82"/>
      <c r="X62" s="82"/>
      <c r="AL62" s="79"/>
      <c r="AM62" s="79"/>
    </row>
    <row r="63" spans="1:39" s="78" customFormat="1" ht="105.6" x14ac:dyDescent="0.25">
      <c r="A63" s="13">
        <f t="shared" si="2"/>
        <v>56</v>
      </c>
      <c r="B63" s="58" t="s">
        <v>13</v>
      </c>
      <c r="C63" s="85" t="s">
        <v>411</v>
      </c>
      <c r="D63" s="86" t="s">
        <v>153</v>
      </c>
      <c r="E63" s="59" t="s">
        <v>154</v>
      </c>
      <c r="F63" s="17">
        <v>825403</v>
      </c>
      <c r="G63" s="14">
        <v>41855</v>
      </c>
      <c r="H63" s="17">
        <v>16193</v>
      </c>
      <c r="I63" s="17">
        <v>15843</v>
      </c>
      <c r="J63" s="17">
        <v>11632</v>
      </c>
      <c r="K63" s="17">
        <v>0</v>
      </c>
      <c r="L63" s="17">
        <v>0</v>
      </c>
      <c r="M63" s="17">
        <v>0</v>
      </c>
      <c r="N63" s="18">
        <v>0</v>
      </c>
      <c r="O63" s="17">
        <v>0</v>
      </c>
      <c r="P63" s="19">
        <f t="shared" si="1"/>
        <v>43668</v>
      </c>
      <c r="Q63" s="82"/>
      <c r="R63" s="82"/>
      <c r="S63" s="82"/>
      <c r="T63" s="82"/>
      <c r="U63" s="82"/>
      <c r="V63" s="82"/>
      <c r="W63" s="82"/>
      <c r="X63" s="82"/>
      <c r="AL63" s="79"/>
      <c r="AM63" s="79"/>
    </row>
    <row r="64" spans="1:39" s="78" customFormat="1" ht="26.4" x14ac:dyDescent="0.25">
      <c r="A64" s="13">
        <f t="shared" si="2"/>
        <v>57</v>
      </c>
      <c r="B64" s="83" t="s">
        <v>13</v>
      </c>
      <c r="C64" s="12" t="s">
        <v>155</v>
      </c>
      <c r="D64" s="83" t="s">
        <v>156</v>
      </c>
      <c r="E64" s="83" t="s">
        <v>157</v>
      </c>
      <c r="F64" s="14">
        <v>1450422</v>
      </c>
      <c r="G64" s="14">
        <v>204260</v>
      </c>
      <c r="H64" s="15">
        <v>72940</v>
      </c>
      <c r="I64" s="15">
        <v>71317</v>
      </c>
      <c r="J64" s="15">
        <v>69568</v>
      </c>
      <c r="K64" s="15">
        <v>95</v>
      </c>
      <c r="L64" s="15">
        <v>0</v>
      </c>
      <c r="M64" s="15">
        <v>0</v>
      </c>
      <c r="N64" s="15">
        <v>0</v>
      </c>
      <c r="O64" s="15">
        <v>0</v>
      </c>
      <c r="P64" s="16">
        <f t="shared" si="1"/>
        <v>213920</v>
      </c>
      <c r="Q64" s="82"/>
      <c r="R64" s="82"/>
      <c r="S64" s="82"/>
      <c r="T64" s="82"/>
      <c r="U64" s="82"/>
      <c r="V64" s="82"/>
      <c r="W64" s="82"/>
      <c r="X64" s="82"/>
      <c r="AL64" s="79"/>
      <c r="AM64" s="79"/>
    </row>
    <row r="65" spans="1:39" s="78" customFormat="1" ht="52.8" x14ac:dyDescent="0.25">
      <c r="A65" s="13">
        <f t="shared" si="2"/>
        <v>58</v>
      </c>
      <c r="B65" s="83" t="s">
        <v>13</v>
      </c>
      <c r="C65" s="12" t="s">
        <v>412</v>
      </c>
      <c r="D65" s="83" t="s">
        <v>158</v>
      </c>
      <c r="E65" s="83" t="s">
        <v>159</v>
      </c>
      <c r="F65" s="14">
        <v>187540</v>
      </c>
      <c r="G65" s="14">
        <v>52899</v>
      </c>
      <c r="H65" s="15">
        <v>20487</v>
      </c>
      <c r="I65" s="15">
        <v>20025</v>
      </c>
      <c r="J65" s="15">
        <v>14713</v>
      </c>
      <c r="K65" s="15"/>
      <c r="L65" s="15">
        <v>0</v>
      </c>
      <c r="M65" s="15">
        <v>0</v>
      </c>
      <c r="N65" s="15">
        <v>0</v>
      </c>
      <c r="O65" s="15">
        <v>0</v>
      </c>
      <c r="P65" s="16">
        <f t="shared" si="1"/>
        <v>55225</v>
      </c>
      <c r="Q65" s="82"/>
      <c r="R65" s="82"/>
      <c r="S65" s="82"/>
      <c r="T65" s="82"/>
      <c r="U65" s="82"/>
      <c r="V65" s="82"/>
      <c r="W65" s="82"/>
      <c r="X65" s="82"/>
      <c r="AL65" s="79"/>
      <c r="AM65" s="79"/>
    </row>
    <row r="66" spans="1:39" s="78" customFormat="1" ht="79.2" x14ac:dyDescent="0.25">
      <c r="A66" s="13">
        <f t="shared" si="2"/>
        <v>59</v>
      </c>
      <c r="B66" s="83" t="s">
        <v>13</v>
      </c>
      <c r="C66" s="12" t="s">
        <v>413</v>
      </c>
      <c r="D66" s="83" t="s">
        <v>160</v>
      </c>
      <c r="E66" s="83" t="s">
        <v>161</v>
      </c>
      <c r="F66" s="14">
        <v>496423</v>
      </c>
      <c r="G66" s="14">
        <v>354360</v>
      </c>
      <c r="H66" s="15">
        <v>32667</v>
      </c>
      <c r="I66" s="15">
        <v>32123</v>
      </c>
      <c r="J66" s="15">
        <v>31541</v>
      </c>
      <c r="K66" s="15">
        <v>30910</v>
      </c>
      <c r="L66" s="15">
        <v>30302</v>
      </c>
      <c r="M66" s="15">
        <v>29693</v>
      </c>
      <c r="N66" s="15">
        <v>29100</v>
      </c>
      <c r="O66" s="15">
        <v>215832</v>
      </c>
      <c r="P66" s="16">
        <f t="shared" si="1"/>
        <v>432168</v>
      </c>
      <c r="Q66" s="82"/>
      <c r="R66" s="82"/>
      <c r="S66" s="82"/>
      <c r="T66" s="82"/>
      <c r="U66" s="82"/>
      <c r="V66" s="82"/>
      <c r="W66" s="82"/>
      <c r="X66" s="82"/>
      <c r="AL66" s="79"/>
      <c r="AM66" s="79"/>
    </row>
    <row r="67" spans="1:39" s="78" customFormat="1" ht="52.8" x14ac:dyDescent="0.25">
      <c r="A67" s="13">
        <f t="shared" si="2"/>
        <v>60</v>
      </c>
      <c r="B67" s="83" t="s">
        <v>13</v>
      </c>
      <c r="C67" s="12" t="s">
        <v>162</v>
      </c>
      <c r="D67" s="83" t="s">
        <v>163</v>
      </c>
      <c r="E67" s="83" t="s">
        <v>164</v>
      </c>
      <c r="F67" s="14">
        <v>61135</v>
      </c>
      <c r="G67" s="14">
        <v>32704</v>
      </c>
      <c r="H67" s="15">
        <v>4916</v>
      </c>
      <c r="I67" s="15">
        <v>4805</v>
      </c>
      <c r="J67" s="15">
        <v>4703</v>
      </c>
      <c r="K67" s="15">
        <v>4597</v>
      </c>
      <c r="L67" s="15">
        <v>4493</v>
      </c>
      <c r="M67" s="15">
        <v>4386</v>
      </c>
      <c r="N67" s="15">
        <v>4283</v>
      </c>
      <c r="O67" s="15">
        <v>4179</v>
      </c>
      <c r="P67" s="16">
        <f t="shared" si="1"/>
        <v>36362</v>
      </c>
      <c r="Q67" s="82"/>
      <c r="R67" s="82"/>
      <c r="S67" s="82"/>
      <c r="T67" s="82"/>
      <c r="U67" s="82"/>
      <c r="V67" s="82"/>
      <c r="W67" s="82"/>
      <c r="X67" s="82"/>
      <c r="AL67" s="79"/>
      <c r="AM67" s="79"/>
    </row>
    <row r="68" spans="1:39" s="78" customFormat="1" ht="90.75" customHeight="1" x14ac:dyDescent="0.25">
      <c r="A68" s="13">
        <f t="shared" si="2"/>
        <v>61</v>
      </c>
      <c r="B68" s="83" t="s">
        <v>13</v>
      </c>
      <c r="C68" s="12" t="s">
        <v>165</v>
      </c>
      <c r="D68" s="83" t="s">
        <v>166</v>
      </c>
      <c r="E68" s="83" t="s">
        <v>167</v>
      </c>
      <c r="F68" s="14">
        <v>119137</v>
      </c>
      <c r="G68" s="14">
        <v>21815</v>
      </c>
      <c r="H68" s="15">
        <v>7071</v>
      </c>
      <c r="I68" s="15">
        <v>6908</v>
      </c>
      <c r="J68" s="15">
        <v>6737</v>
      </c>
      <c r="K68" s="15">
        <v>2233</v>
      </c>
      <c r="L68" s="15">
        <v>0</v>
      </c>
      <c r="M68" s="15">
        <v>0</v>
      </c>
      <c r="N68" s="15">
        <v>0</v>
      </c>
      <c r="O68" s="15">
        <v>0</v>
      </c>
      <c r="P68" s="16">
        <f t="shared" si="1"/>
        <v>22949</v>
      </c>
      <c r="Q68" s="82"/>
      <c r="R68" s="82"/>
      <c r="S68" s="82"/>
      <c r="T68" s="82"/>
      <c r="U68" s="82"/>
      <c r="V68" s="82"/>
      <c r="W68" s="82"/>
      <c r="X68" s="82"/>
      <c r="AL68" s="79"/>
      <c r="AM68" s="79"/>
    </row>
    <row r="69" spans="1:39" s="78" customFormat="1" ht="66" x14ac:dyDescent="0.25">
      <c r="A69" s="13">
        <f t="shared" si="2"/>
        <v>62</v>
      </c>
      <c r="B69" s="83" t="s">
        <v>13</v>
      </c>
      <c r="C69" s="12" t="s">
        <v>168</v>
      </c>
      <c r="D69" s="83" t="s">
        <v>169</v>
      </c>
      <c r="E69" s="83" t="s">
        <v>170</v>
      </c>
      <c r="F69" s="14">
        <v>847872</v>
      </c>
      <c r="G69" s="14">
        <v>446082</v>
      </c>
      <c r="H69" s="15">
        <v>42382</v>
      </c>
      <c r="I69" s="15">
        <v>41836</v>
      </c>
      <c r="J69" s="15">
        <v>41056</v>
      </c>
      <c r="K69" s="15">
        <v>40225</v>
      </c>
      <c r="L69" s="15">
        <v>39421</v>
      </c>
      <c r="M69" s="15">
        <v>38617</v>
      </c>
      <c r="N69" s="15">
        <v>37834</v>
      </c>
      <c r="O69" s="15">
        <v>250145</v>
      </c>
      <c r="P69" s="16">
        <f t="shared" si="1"/>
        <v>531516</v>
      </c>
      <c r="Q69" s="82"/>
      <c r="R69" s="82"/>
      <c r="S69" s="82"/>
      <c r="T69" s="82"/>
      <c r="U69" s="82"/>
      <c r="V69" s="82"/>
      <c r="W69" s="82"/>
      <c r="X69" s="82"/>
      <c r="AL69" s="79"/>
      <c r="AM69" s="79"/>
    </row>
    <row r="70" spans="1:39" s="78" customFormat="1" ht="66" x14ac:dyDescent="0.25">
      <c r="A70" s="13">
        <f t="shared" si="2"/>
        <v>63</v>
      </c>
      <c r="B70" s="83" t="s">
        <v>13</v>
      </c>
      <c r="C70" s="12" t="s">
        <v>171</v>
      </c>
      <c r="D70" s="83" t="s">
        <v>172</v>
      </c>
      <c r="E70" s="83" t="s">
        <v>173</v>
      </c>
      <c r="F70" s="14">
        <v>773964</v>
      </c>
      <c r="G70" s="14">
        <v>105156</v>
      </c>
      <c r="H70" s="15">
        <v>20852</v>
      </c>
      <c r="I70" s="15">
        <v>20447</v>
      </c>
      <c r="J70" s="15">
        <v>19981</v>
      </c>
      <c r="K70" s="15">
        <v>19508</v>
      </c>
      <c r="L70" s="15">
        <v>19036</v>
      </c>
      <c r="M70" s="15">
        <v>13975</v>
      </c>
      <c r="N70" s="15">
        <v>0</v>
      </c>
      <c r="O70" s="15">
        <v>0</v>
      </c>
      <c r="P70" s="16">
        <f t="shared" si="1"/>
        <v>113799</v>
      </c>
      <c r="Q70" s="82"/>
      <c r="R70" s="82"/>
      <c r="S70" s="82"/>
      <c r="T70" s="82"/>
      <c r="U70" s="82"/>
      <c r="V70" s="82"/>
      <c r="W70" s="82"/>
      <c r="X70" s="82"/>
      <c r="AL70" s="79"/>
      <c r="AM70" s="79"/>
    </row>
    <row r="71" spans="1:39" s="78" customFormat="1" ht="66" x14ac:dyDescent="0.25">
      <c r="A71" s="13">
        <f t="shared" si="2"/>
        <v>64</v>
      </c>
      <c r="B71" s="83" t="s">
        <v>13</v>
      </c>
      <c r="C71" s="12" t="s">
        <v>174</v>
      </c>
      <c r="D71" s="83" t="s">
        <v>175</v>
      </c>
      <c r="E71" s="83" t="s">
        <v>176</v>
      </c>
      <c r="F71" s="14">
        <v>517940</v>
      </c>
      <c r="G71" s="14">
        <v>10056</v>
      </c>
      <c r="H71" s="15">
        <v>10248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6">
        <f t="shared" si="1"/>
        <v>10248</v>
      </c>
      <c r="Q71" s="82"/>
      <c r="R71" s="82"/>
      <c r="S71" s="82"/>
      <c r="T71" s="82"/>
      <c r="U71" s="82"/>
      <c r="V71" s="82"/>
      <c r="W71" s="82"/>
      <c r="X71" s="82"/>
      <c r="AL71" s="79"/>
      <c r="AM71" s="79"/>
    </row>
    <row r="72" spans="1:39" s="78" customFormat="1" ht="66" x14ac:dyDescent="0.25">
      <c r="A72" s="13">
        <f t="shared" si="2"/>
        <v>65</v>
      </c>
      <c r="B72" s="83" t="s">
        <v>13</v>
      </c>
      <c r="C72" s="12" t="s">
        <v>177</v>
      </c>
      <c r="D72" s="83" t="s">
        <v>178</v>
      </c>
      <c r="E72" s="83" t="s">
        <v>176</v>
      </c>
      <c r="F72" s="14">
        <v>522498</v>
      </c>
      <c r="G72" s="14">
        <v>22720</v>
      </c>
      <c r="H72" s="15">
        <v>11887</v>
      </c>
      <c r="I72" s="15">
        <v>11606</v>
      </c>
      <c r="J72" s="15">
        <v>16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6">
        <f t="shared" ref="P72:P126" si="3">SUM(H72:O72)</f>
        <v>23509</v>
      </c>
      <c r="Q72" s="82"/>
      <c r="R72" s="82"/>
      <c r="S72" s="82"/>
      <c r="T72" s="82"/>
      <c r="U72" s="82"/>
      <c r="V72" s="82"/>
      <c r="W72" s="82"/>
      <c r="X72" s="82"/>
      <c r="AL72" s="79"/>
      <c r="AM72" s="79"/>
    </row>
    <row r="73" spans="1:39" s="78" customFormat="1" ht="66" x14ac:dyDescent="0.25">
      <c r="A73" s="13">
        <f t="shared" si="2"/>
        <v>66</v>
      </c>
      <c r="B73" s="83" t="s">
        <v>13</v>
      </c>
      <c r="C73" s="12" t="s">
        <v>179</v>
      </c>
      <c r="D73" s="83" t="s">
        <v>180</v>
      </c>
      <c r="E73" s="83" t="s">
        <v>176</v>
      </c>
      <c r="F73" s="14">
        <v>441877</v>
      </c>
      <c r="G73" s="14">
        <v>0</v>
      </c>
      <c r="H73" s="15">
        <v>19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6">
        <f t="shared" si="3"/>
        <v>19</v>
      </c>
      <c r="Q73" s="82"/>
      <c r="R73" s="82"/>
      <c r="S73" s="82"/>
      <c r="T73" s="82"/>
      <c r="U73" s="82"/>
      <c r="V73" s="82"/>
      <c r="W73" s="82"/>
      <c r="X73" s="82"/>
      <c r="AL73" s="79"/>
      <c r="AM73" s="79"/>
    </row>
    <row r="74" spans="1:39" s="78" customFormat="1" ht="102.75" customHeight="1" x14ac:dyDescent="0.25">
      <c r="A74" s="13">
        <f t="shared" ref="A74:A137" si="4">A73+1</f>
        <v>67</v>
      </c>
      <c r="B74" s="83" t="s">
        <v>13</v>
      </c>
      <c r="C74" s="12" t="s">
        <v>445</v>
      </c>
      <c r="D74" s="83" t="s">
        <v>181</v>
      </c>
      <c r="E74" s="83" t="s">
        <v>182</v>
      </c>
      <c r="F74" s="14">
        <v>184000</v>
      </c>
      <c r="G74" s="14">
        <v>83697</v>
      </c>
      <c r="H74" s="15">
        <v>15265</v>
      </c>
      <c r="I74" s="15">
        <v>14898</v>
      </c>
      <c r="J74" s="15">
        <v>14570</v>
      </c>
      <c r="K74" s="15">
        <v>14228</v>
      </c>
      <c r="L74" s="15">
        <v>13889</v>
      </c>
      <c r="M74" s="15">
        <v>13554</v>
      </c>
      <c r="N74" s="15">
        <v>4921</v>
      </c>
      <c r="O74" s="15"/>
      <c r="P74" s="16">
        <f t="shared" si="3"/>
        <v>91325</v>
      </c>
      <c r="Q74" s="82"/>
      <c r="R74" s="82"/>
      <c r="S74" s="82"/>
      <c r="T74" s="82"/>
      <c r="U74" s="82"/>
      <c r="V74" s="82"/>
      <c r="W74" s="82"/>
      <c r="X74" s="82"/>
      <c r="AL74" s="79"/>
      <c r="AM74" s="79"/>
    </row>
    <row r="75" spans="1:39" s="78" customFormat="1" ht="92.4" x14ac:dyDescent="0.25">
      <c r="A75" s="13">
        <f t="shared" si="4"/>
        <v>68</v>
      </c>
      <c r="B75" s="58" t="s">
        <v>13</v>
      </c>
      <c r="C75" s="85" t="s">
        <v>183</v>
      </c>
      <c r="D75" s="86" t="s">
        <v>184</v>
      </c>
      <c r="E75" s="59" t="s">
        <v>185</v>
      </c>
      <c r="F75" s="17">
        <v>360066</v>
      </c>
      <c r="G75" s="14">
        <v>247410</v>
      </c>
      <c r="H75" s="17">
        <v>26251</v>
      </c>
      <c r="I75" s="17">
        <v>25560</v>
      </c>
      <c r="J75" s="17">
        <v>25005</v>
      </c>
      <c r="K75" s="17">
        <v>24420</v>
      </c>
      <c r="L75" s="17">
        <v>23852</v>
      </c>
      <c r="M75" s="17">
        <v>23286</v>
      </c>
      <c r="N75" s="18">
        <v>22731</v>
      </c>
      <c r="O75" s="17">
        <v>128699</v>
      </c>
      <c r="P75" s="19">
        <f t="shared" si="3"/>
        <v>299804</v>
      </c>
      <c r="Q75" s="82"/>
      <c r="R75" s="82"/>
      <c r="S75" s="82"/>
      <c r="T75" s="82"/>
      <c r="U75" s="82"/>
      <c r="V75" s="82"/>
      <c r="W75" s="82"/>
      <c r="X75" s="82"/>
      <c r="AL75" s="79"/>
      <c r="AM75" s="79"/>
    </row>
    <row r="76" spans="1:39" s="78" customFormat="1" ht="64.2" customHeight="1" x14ac:dyDescent="0.25">
      <c r="A76" s="13">
        <f t="shared" si="4"/>
        <v>69</v>
      </c>
      <c r="B76" s="83" t="s">
        <v>13</v>
      </c>
      <c r="C76" s="12" t="s">
        <v>186</v>
      </c>
      <c r="D76" s="83" t="s">
        <v>187</v>
      </c>
      <c r="E76" s="83" t="s">
        <v>188</v>
      </c>
      <c r="F76" s="14">
        <v>2118102</v>
      </c>
      <c r="G76" s="14">
        <v>1441563</v>
      </c>
      <c r="H76" s="15">
        <v>119979</v>
      </c>
      <c r="I76" s="15">
        <v>116776</v>
      </c>
      <c r="J76" s="15">
        <v>114489</v>
      </c>
      <c r="K76" s="15">
        <v>111999</v>
      </c>
      <c r="L76" s="15">
        <v>109627</v>
      </c>
      <c r="M76" s="15">
        <v>107258</v>
      </c>
      <c r="N76" s="15">
        <v>104981</v>
      </c>
      <c r="O76" s="15">
        <v>1150027</v>
      </c>
      <c r="P76" s="19">
        <f t="shared" si="3"/>
        <v>1935136</v>
      </c>
      <c r="Q76" s="82"/>
      <c r="R76" s="82"/>
      <c r="S76" s="82"/>
      <c r="T76" s="82"/>
      <c r="U76" s="82"/>
      <c r="V76" s="82"/>
      <c r="W76" s="82"/>
      <c r="X76" s="82"/>
      <c r="AL76" s="79"/>
      <c r="AM76" s="79"/>
    </row>
    <row r="77" spans="1:39" s="78" customFormat="1" ht="93.75" customHeight="1" x14ac:dyDescent="0.25">
      <c r="A77" s="13">
        <f t="shared" si="4"/>
        <v>70</v>
      </c>
      <c r="B77" s="83" t="s">
        <v>13</v>
      </c>
      <c r="C77" s="12" t="s">
        <v>150</v>
      </c>
      <c r="D77" s="83" t="s">
        <v>189</v>
      </c>
      <c r="E77" s="83" t="s">
        <v>190</v>
      </c>
      <c r="F77" s="14">
        <v>252480</v>
      </c>
      <c r="G77" s="14">
        <v>224138</v>
      </c>
      <c r="H77" s="15">
        <v>16930</v>
      </c>
      <c r="I77" s="15">
        <v>16445</v>
      </c>
      <c r="J77" s="15">
        <v>16157</v>
      </c>
      <c r="K77" s="15">
        <v>15828</v>
      </c>
      <c r="L77" s="15">
        <v>15517</v>
      </c>
      <c r="M77" s="15">
        <v>15207</v>
      </c>
      <c r="N77" s="15">
        <v>14912</v>
      </c>
      <c r="O77" s="15">
        <v>203824</v>
      </c>
      <c r="P77" s="19">
        <f t="shared" si="3"/>
        <v>314820</v>
      </c>
      <c r="Q77" s="82"/>
      <c r="R77" s="82"/>
      <c r="S77" s="82"/>
      <c r="T77" s="82"/>
      <c r="U77" s="82"/>
      <c r="V77" s="82"/>
      <c r="W77" s="82"/>
      <c r="X77" s="82"/>
      <c r="AL77" s="79"/>
      <c r="AM77" s="79"/>
    </row>
    <row r="78" spans="1:39" s="78" customFormat="1" ht="66" x14ac:dyDescent="0.25">
      <c r="A78" s="13">
        <f t="shared" si="4"/>
        <v>71</v>
      </c>
      <c r="B78" s="83" t="s">
        <v>13</v>
      </c>
      <c r="C78" s="12" t="s">
        <v>191</v>
      </c>
      <c r="D78" s="83" t="s">
        <v>192</v>
      </c>
      <c r="E78" s="83" t="s">
        <v>193</v>
      </c>
      <c r="F78" s="14">
        <v>841650</v>
      </c>
      <c r="G78" s="14">
        <v>476266</v>
      </c>
      <c r="H78" s="15">
        <v>39408</v>
      </c>
      <c r="I78" s="15">
        <v>39140</v>
      </c>
      <c r="J78" s="15">
        <v>38351</v>
      </c>
      <c r="K78" s="15">
        <v>37482</v>
      </c>
      <c r="L78" s="15">
        <v>36654</v>
      </c>
      <c r="M78" s="15">
        <v>35827</v>
      </c>
      <c r="N78" s="15">
        <v>35035</v>
      </c>
      <c r="O78" s="15">
        <v>400429</v>
      </c>
      <c r="P78" s="19">
        <f t="shared" si="3"/>
        <v>662326</v>
      </c>
      <c r="Q78" s="82"/>
      <c r="R78" s="82"/>
      <c r="S78" s="82"/>
      <c r="T78" s="82"/>
      <c r="U78" s="82"/>
      <c r="V78" s="82"/>
      <c r="W78" s="82"/>
      <c r="X78" s="82"/>
      <c r="AL78" s="79"/>
      <c r="AM78" s="79"/>
    </row>
    <row r="79" spans="1:39" s="78" customFormat="1" ht="105.6" x14ac:dyDescent="0.25">
      <c r="A79" s="13">
        <f t="shared" si="4"/>
        <v>72</v>
      </c>
      <c r="B79" s="83" t="s">
        <v>13</v>
      </c>
      <c r="C79" s="12" t="s">
        <v>446</v>
      </c>
      <c r="D79" s="83" t="s">
        <v>194</v>
      </c>
      <c r="E79" s="83" t="s">
        <v>195</v>
      </c>
      <c r="F79" s="14">
        <v>238979</v>
      </c>
      <c r="G79" s="14">
        <v>52060</v>
      </c>
      <c r="H79" s="15">
        <v>19138</v>
      </c>
      <c r="I79" s="15">
        <v>18668</v>
      </c>
      <c r="J79" s="15">
        <v>17076</v>
      </c>
      <c r="K79" s="15">
        <v>23</v>
      </c>
      <c r="L79" s="15">
        <v>0</v>
      </c>
      <c r="M79" s="15">
        <v>0</v>
      </c>
      <c r="N79" s="15">
        <v>0</v>
      </c>
      <c r="O79" s="15">
        <v>0</v>
      </c>
      <c r="P79" s="16">
        <f t="shared" si="3"/>
        <v>54905</v>
      </c>
      <c r="Q79" s="82"/>
      <c r="R79" s="82"/>
      <c r="S79" s="82"/>
      <c r="T79" s="82"/>
      <c r="U79" s="82"/>
      <c r="V79" s="82"/>
      <c r="W79" s="82"/>
      <c r="X79" s="82"/>
      <c r="AL79" s="79"/>
      <c r="AM79" s="79"/>
    </row>
    <row r="80" spans="1:39" s="78" customFormat="1" ht="39.6" x14ac:dyDescent="0.25">
      <c r="A80" s="13">
        <f t="shared" si="4"/>
        <v>73</v>
      </c>
      <c r="B80" s="83" t="s">
        <v>13</v>
      </c>
      <c r="C80" s="12" t="s">
        <v>196</v>
      </c>
      <c r="D80" s="83" t="s">
        <v>197</v>
      </c>
      <c r="E80" s="83" t="s">
        <v>198</v>
      </c>
      <c r="F80" s="14">
        <v>698589</v>
      </c>
      <c r="G80" s="14">
        <v>585285</v>
      </c>
      <c r="H80" s="15">
        <v>42316</v>
      </c>
      <c r="I80" s="15">
        <v>42040</v>
      </c>
      <c r="J80" s="15">
        <v>41311</v>
      </c>
      <c r="K80" s="15">
        <v>40491</v>
      </c>
      <c r="L80" s="15">
        <v>39717</v>
      </c>
      <c r="M80" s="15">
        <v>38944</v>
      </c>
      <c r="N80" s="15">
        <v>38211</v>
      </c>
      <c r="O80" s="15">
        <v>532767</v>
      </c>
      <c r="P80" s="16">
        <f t="shared" si="3"/>
        <v>815797</v>
      </c>
      <c r="Q80" s="82"/>
      <c r="R80" s="82"/>
      <c r="S80" s="82"/>
      <c r="T80" s="82"/>
      <c r="U80" s="82"/>
      <c r="V80" s="82"/>
      <c r="W80" s="82"/>
      <c r="X80" s="82"/>
      <c r="AL80" s="79"/>
      <c r="AM80" s="79"/>
    </row>
    <row r="81" spans="1:39" s="78" customFormat="1" ht="26.4" x14ac:dyDescent="0.25">
      <c r="A81" s="13">
        <f t="shared" si="4"/>
        <v>74</v>
      </c>
      <c r="B81" s="83" t="s">
        <v>13</v>
      </c>
      <c r="C81" s="12" t="s">
        <v>199</v>
      </c>
      <c r="D81" s="83" t="s">
        <v>200</v>
      </c>
      <c r="E81" s="83" t="s">
        <v>201</v>
      </c>
      <c r="F81" s="14">
        <v>660540</v>
      </c>
      <c r="G81" s="14">
        <v>554872</v>
      </c>
      <c r="H81" s="15">
        <v>43534</v>
      </c>
      <c r="I81" s="15">
        <v>43348</v>
      </c>
      <c r="J81" s="15">
        <v>42538</v>
      </c>
      <c r="K81" s="15">
        <v>41640</v>
      </c>
      <c r="L81" s="15">
        <v>40788</v>
      </c>
      <c r="M81" s="15">
        <v>39935</v>
      </c>
      <c r="N81" s="15">
        <v>39119</v>
      </c>
      <c r="O81" s="15">
        <v>457454</v>
      </c>
      <c r="P81" s="19">
        <f t="shared" si="3"/>
        <v>748356</v>
      </c>
      <c r="Q81" s="82"/>
      <c r="R81" s="82"/>
      <c r="S81" s="82"/>
      <c r="T81" s="82"/>
      <c r="U81" s="82"/>
      <c r="V81" s="82"/>
      <c r="W81" s="82"/>
      <c r="X81" s="82"/>
      <c r="AL81" s="79"/>
      <c r="AM81" s="79"/>
    </row>
    <row r="82" spans="1:39" s="78" customFormat="1" ht="39.6" x14ac:dyDescent="0.25">
      <c r="A82" s="13">
        <f t="shared" si="4"/>
        <v>75</v>
      </c>
      <c r="B82" s="83" t="s">
        <v>13</v>
      </c>
      <c r="C82" s="12" t="s">
        <v>202</v>
      </c>
      <c r="D82" s="83" t="s">
        <v>203</v>
      </c>
      <c r="E82" s="83" t="s">
        <v>201</v>
      </c>
      <c r="F82" s="14">
        <v>315428</v>
      </c>
      <c r="G82" s="14">
        <v>223704</v>
      </c>
      <c r="H82" s="15">
        <v>28963</v>
      </c>
      <c r="I82" s="15">
        <v>28575</v>
      </c>
      <c r="J82" s="15">
        <v>27932</v>
      </c>
      <c r="K82" s="15">
        <v>27263</v>
      </c>
      <c r="L82" s="15">
        <v>26607</v>
      </c>
      <c r="M82" s="15">
        <v>25954</v>
      </c>
      <c r="N82" s="15">
        <v>25307</v>
      </c>
      <c r="O82" s="15">
        <v>66213</v>
      </c>
      <c r="P82" s="19">
        <f t="shared" si="3"/>
        <v>256814</v>
      </c>
      <c r="Q82" s="82"/>
      <c r="R82" s="82"/>
      <c r="S82" s="82"/>
      <c r="T82" s="82"/>
      <c r="U82" s="82"/>
      <c r="V82" s="82"/>
      <c r="W82" s="82"/>
      <c r="X82" s="82"/>
      <c r="AL82" s="79"/>
      <c r="AM82" s="79"/>
    </row>
    <row r="83" spans="1:39" s="78" customFormat="1" ht="66" x14ac:dyDescent="0.25">
      <c r="A83" s="13">
        <f t="shared" si="4"/>
        <v>76</v>
      </c>
      <c r="B83" s="83" t="s">
        <v>13</v>
      </c>
      <c r="C83" s="12" t="s">
        <v>204</v>
      </c>
      <c r="D83" s="83" t="s">
        <v>205</v>
      </c>
      <c r="E83" s="83" t="s">
        <v>206</v>
      </c>
      <c r="F83" s="14">
        <v>230000</v>
      </c>
      <c r="G83" s="14">
        <v>181620</v>
      </c>
      <c r="H83" s="15">
        <v>17204</v>
      </c>
      <c r="I83" s="15">
        <v>17061</v>
      </c>
      <c r="J83" s="15">
        <v>16714</v>
      </c>
      <c r="K83" s="15">
        <v>16345</v>
      </c>
      <c r="L83" s="15">
        <v>15986</v>
      </c>
      <c r="M83" s="15">
        <v>15629</v>
      </c>
      <c r="N83" s="15">
        <v>15282</v>
      </c>
      <c r="O83" s="15">
        <v>109323</v>
      </c>
      <c r="P83" s="16">
        <f t="shared" si="3"/>
        <v>223544</v>
      </c>
      <c r="Q83" s="82"/>
      <c r="R83" s="82"/>
      <c r="S83" s="82"/>
      <c r="T83" s="82"/>
      <c r="U83" s="82"/>
      <c r="V83" s="82"/>
      <c r="W83" s="82"/>
      <c r="X83" s="82"/>
      <c r="AL83" s="79"/>
      <c r="AM83" s="79"/>
    </row>
    <row r="84" spans="1:39" s="78" customFormat="1" ht="39.6" x14ac:dyDescent="0.25">
      <c r="A84" s="13">
        <f t="shared" si="4"/>
        <v>77</v>
      </c>
      <c r="B84" s="83" t="s">
        <v>13</v>
      </c>
      <c r="C84" s="12" t="s">
        <v>207</v>
      </c>
      <c r="D84" s="83" t="s">
        <v>208</v>
      </c>
      <c r="E84" s="83" t="s">
        <v>206</v>
      </c>
      <c r="F84" s="14">
        <v>98000</v>
      </c>
      <c r="G84" s="14">
        <v>73500</v>
      </c>
      <c r="H84" s="15">
        <v>6962</v>
      </c>
      <c r="I84" s="15">
        <v>6905</v>
      </c>
      <c r="J84" s="15">
        <v>6764</v>
      </c>
      <c r="K84" s="15">
        <v>6615</v>
      </c>
      <c r="L84" s="15">
        <v>6469</v>
      </c>
      <c r="M84" s="15">
        <v>6326</v>
      </c>
      <c r="N84" s="15">
        <v>6185</v>
      </c>
      <c r="O84" s="15">
        <v>44241</v>
      </c>
      <c r="P84" s="16">
        <f t="shared" si="3"/>
        <v>90467</v>
      </c>
      <c r="Q84" s="82"/>
      <c r="R84" s="82"/>
      <c r="S84" s="82"/>
      <c r="T84" s="82"/>
      <c r="U84" s="82"/>
      <c r="V84" s="82"/>
      <c r="W84" s="82"/>
      <c r="X84" s="82"/>
      <c r="AL84" s="79"/>
      <c r="AM84" s="79"/>
    </row>
    <row r="85" spans="1:39" s="78" customFormat="1" ht="66" x14ac:dyDescent="0.25">
      <c r="A85" s="13">
        <f t="shared" si="4"/>
        <v>78</v>
      </c>
      <c r="B85" s="83" t="s">
        <v>13</v>
      </c>
      <c r="C85" s="12" t="s">
        <v>209</v>
      </c>
      <c r="D85" s="83" t="s">
        <v>210</v>
      </c>
      <c r="E85" s="83" t="s">
        <v>206</v>
      </c>
      <c r="F85" s="14">
        <v>113860</v>
      </c>
      <c r="G85" s="14">
        <v>85440</v>
      </c>
      <c r="H85" s="15">
        <v>8094</v>
      </c>
      <c r="I85" s="15">
        <v>8026</v>
      </c>
      <c r="J85" s="15">
        <v>7864</v>
      </c>
      <c r="K85" s="15">
        <v>7690</v>
      </c>
      <c r="L85" s="15">
        <v>7521</v>
      </c>
      <c r="M85" s="15">
        <v>7353</v>
      </c>
      <c r="N85" s="15">
        <v>7188</v>
      </c>
      <c r="O85" s="15">
        <v>51429</v>
      </c>
      <c r="P85" s="16">
        <f t="shared" si="3"/>
        <v>105165</v>
      </c>
      <c r="Q85" s="82"/>
      <c r="R85" s="82"/>
      <c r="S85" s="82"/>
      <c r="T85" s="82"/>
      <c r="U85" s="82"/>
      <c r="V85" s="82"/>
      <c r="W85" s="82"/>
      <c r="X85" s="82"/>
      <c r="AL85" s="79"/>
      <c r="AM85" s="79"/>
    </row>
    <row r="86" spans="1:39" s="78" customFormat="1" ht="39.6" x14ac:dyDescent="0.25">
      <c r="A86" s="13">
        <f t="shared" si="4"/>
        <v>79</v>
      </c>
      <c r="B86" s="83" t="s">
        <v>13</v>
      </c>
      <c r="C86" s="12" t="s">
        <v>211</v>
      </c>
      <c r="D86" s="83" t="s">
        <v>212</v>
      </c>
      <c r="E86" s="83" t="s">
        <v>213</v>
      </c>
      <c r="F86" s="14">
        <v>121491</v>
      </c>
      <c r="G86" s="14">
        <v>86151</v>
      </c>
      <c r="H86" s="15">
        <v>11244</v>
      </c>
      <c r="I86" s="15">
        <v>11026</v>
      </c>
      <c r="J86" s="15">
        <v>10774</v>
      </c>
      <c r="K86" s="15">
        <v>10515</v>
      </c>
      <c r="L86" s="15">
        <v>10260</v>
      </c>
      <c r="M86" s="15">
        <v>10006</v>
      </c>
      <c r="N86" s="15">
        <v>9754</v>
      </c>
      <c r="O86" s="15">
        <v>25515</v>
      </c>
      <c r="P86" s="16">
        <f t="shared" si="3"/>
        <v>99094</v>
      </c>
      <c r="Q86" s="82"/>
      <c r="R86" s="82"/>
      <c r="S86" s="82"/>
      <c r="T86" s="82"/>
      <c r="U86" s="82"/>
      <c r="V86" s="82"/>
      <c r="W86" s="82"/>
      <c r="X86" s="82"/>
      <c r="AL86" s="79"/>
      <c r="AM86" s="79"/>
    </row>
    <row r="87" spans="1:39" s="78" customFormat="1" ht="52.8" x14ac:dyDescent="0.25">
      <c r="A87" s="13">
        <f t="shared" si="4"/>
        <v>80</v>
      </c>
      <c r="B87" s="83" t="s">
        <v>13</v>
      </c>
      <c r="C87" s="12" t="s">
        <v>414</v>
      </c>
      <c r="D87" s="83" t="s">
        <v>214</v>
      </c>
      <c r="E87" s="83" t="s">
        <v>215</v>
      </c>
      <c r="F87" s="14">
        <v>91190</v>
      </c>
      <c r="G87" s="14">
        <v>30400</v>
      </c>
      <c r="H87" s="15">
        <v>15272</v>
      </c>
      <c r="I87" s="15">
        <v>15233</v>
      </c>
      <c r="J87" s="15">
        <v>1</v>
      </c>
      <c r="K87" s="15">
        <v>0</v>
      </c>
      <c r="L87" s="15">
        <v>0</v>
      </c>
      <c r="M87" s="15"/>
      <c r="N87" s="15">
        <v>0</v>
      </c>
      <c r="O87" s="15">
        <v>0</v>
      </c>
      <c r="P87" s="16">
        <f t="shared" si="3"/>
        <v>30506</v>
      </c>
      <c r="Q87" s="82"/>
      <c r="R87" s="82"/>
      <c r="S87" s="82"/>
      <c r="T87" s="82"/>
      <c r="U87" s="82"/>
      <c r="V87" s="82"/>
      <c r="W87" s="82"/>
      <c r="X87" s="82"/>
      <c r="AL87" s="79"/>
      <c r="AM87" s="79"/>
    </row>
    <row r="88" spans="1:39" s="78" customFormat="1" ht="39.6" x14ac:dyDescent="0.25">
      <c r="A88" s="13">
        <f t="shared" si="4"/>
        <v>81</v>
      </c>
      <c r="B88" s="83" t="s">
        <v>13</v>
      </c>
      <c r="C88" s="12" t="s">
        <v>216</v>
      </c>
      <c r="D88" s="83" t="s">
        <v>217</v>
      </c>
      <c r="E88" s="83" t="s">
        <v>218</v>
      </c>
      <c r="F88" s="14">
        <v>400000</v>
      </c>
      <c r="G88" s="14">
        <v>335172</v>
      </c>
      <c r="H88" s="15">
        <v>30352</v>
      </c>
      <c r="I88" s="15">
        <v>30126</v>
      </c>
      <c r="J88" s="15">
        <v>29553</v>
      </c>
      <c r="K88" s="15">
        <v>28939</v>
      </c>
      <c r="L88" s="15">
        <v>28347</v>
      </c>
      <c r="M88" s="15">
        <v>27754</v>
      </c>
      <c r="N88" s="15">
        <v>27179</v>
      </c>
      <c r="O88" s="15">
        <v>206977</v>
      </c>
      <c r="P88" s="16">
        <f t="shared" si="3"/>
        <v>409227</v>
      </c>
      <c r="Q88" s="82"/>
      <c r="R88" s="82"/>
      <c r="S88" s="82"/>
      <c r="T88" s="82"/>
      <c r="U88" s="82"/>
      <c r="V88" s="82"/>
      <c r="W88" s="82"/>
      <c r="X88" s="82"/>
      <c r="AL88" s="79"/>
      <c r="AM88" s="79"/>
    </row>
    <row r="89" spans="1:39" s="78" customFormat="1" ht="26.4" x14ac:dyDescent="0.25">
      <c r="A89" s="13">
        <f t="shared" si="4"/>
        <v>82</v>
      </c>
      <c r="B89" s="83" t="s">
        <v>13</v>
      </c>
      <c r="C89" s="12" t="s">
        <v>219</v>
      </c>
      <c r="D89" s="83" t="s">
        <v>220</v>
      </c>
      <c r="E89" s="83" t="s">
        <v>221</v>
      </c>
      <c r="F89" s="14">
        <v>72515</v>
      </c>
      <c r="G89" s="14">
        <v>19782</v>
      </c>
      <c r="H89" s="15">
        <v>13233</v>
      </c>
      <c r="I89" s="15">
        <v>6606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6">
        <f t="shared" si="3"/>
        <v>19839</v>
      </c>
      <c r="Q89" s="82"/>
      <c r="R89" s="82"/>
      <c r="S89" s="82"/>
      <c r="T89" s="82"/>
      <c r="U89" s="82"/>
      <c r="V89" s="82"/>
      <c r="W89" s="82"/>
      <c r="X89" s="82"/>
      <c r="AL89" s="79"/>
      <c r="AM89" s="79"/>
    </row>
    <row r="90" spans="1:39" s="78" customFormat="1" ht="40.200000000000003" customHeight="1" x14ac:dyDescent="0.25">
      <c r="A90" s="13">
        <f t="shared" si="4"/>
        <v>83</v>
      </c>
      <c r="B90" s="58" t="s">
        <v>13</v>
      </c>
      <c r="C90" s="85" t="s">
        <v>222</v>
      </c>
      <c r="D90" s="86" t="s">
        <v>223</v>
      </c>
      <c r="E90" s="59" t="s">
        <v>221</v>
      </c>
      <c r="F90" s="17">
        <v>7677320</v>
      </c>
      <c r="G90" s="14">
        <v>6693138</v>
      </c>
      <c r="H90" s="17">
        <v>446657</v>
      </c>
      <c r="I90" s="17">
        <v>449938</v>
      </c>
      <c r="J90" s="17">
        <v>443124</v>
      </c>
      <c r="K90" s="17">
        <v>434910</v>
      </c>
      <c r="L90" s="17">
        <v>427192</v>
      </c>
      <c r="M90" s="17">
        <v>419485</v>
      </c>
      <c r="N90" s="18">
        <v>412196</v>
      </c>
      <c r="O90" s="17">
        <v>6226840</v>
      </c>
      <c r="P90" s="19">
        <f t="shared" si="3"/>
        <v>9260342</v>
      </c>
      <c r="Q90" s="82"/>
      <c r="R90" s="82"/>
      <c r="S90" s="82"/>
      <c r="T90" s="82"/>
      <c r="U90" s="82"/>
      <c r="V90" s="82"/>
      <c r="W90" s="82"/>
      <c r="X90" s="82"/>
      <c r="AL90" s="79"/>
      <c r="AM90" s="79"/>
    </row>
    <row r="91" spans="1:39" s="78" customFormat="1" ht="26.4" x14ac:dyDescent="0.25">
      <c r="A91" s="13">
        <f t="shared" si="4"/>
        <v>84</v>
      </c>
      <c r="B91" s="83" t="s">
        <v>13</v>
      </c>
      <c r="C91" s="12" t="s">
        <v>224</v>
      </c>
      <c r="D91" s="83" t="s">
        <v>225</v>
      </c>
      <c r="E91" s="83" t="s">
        <v>226</v>
      </c>
      <c r="F91" s="14">
        <v>2370000</v>
      </c>
      <c r="G91" s="14">
        <v>2120580</v>
      </c>
      <c r="H91" s="15">
        <v>142665</v>
      </c>
      <c r="I91" s="15">
        <v>143161</v>
      </c>
      <c r="J91" s="15">
        <v>140848</v>
      </c>
      <c r="K91" s="15">
        <v>138226</v>
      </c>
      <c r="L91" s="15">
        <v>135761</v>
      </c>
      <c r="M91" s="15">
        <v>133300</v>
      </c>
      <c r="N91" s="15">
        <v>130972</v>
      </c>
      <c r="O91" s="15">
        <v>1976296</v>
      </c>
      <c r="P91" s="16">
        <f t="shared" si="3"/>
        <v>2941229</v>
      </c>
      <c r="Q91" s="82"/>
      <c r="R91" s="82"/>
      <c r="S91" s="82"/>
      <c r="T91" s="82"/>
      <c r="U91" s="82"/>
      <c r="V91" s="82"/>
      <c r="W91" s="82"/>
      <c r="X91" s="82"/>
      <c r="AL91" s="79"/>
      <c r="AM91" s="79"/>
    </row>
    <row r="92" spans="1:39" s="78" customFormat="1" ht="39.6" x14ac:dyDescent="0.25">
      <c r="A92" s="13">
        <f t="shared" si="4"/>
        <v>85</v>
      </c>
      <c r="B92" s="83" t="s">
        <v>13</v>
      </c>
      <c r="C92" s="12" t="s">
        <v>227</v>
      </c>
      <c r="D92" s="83" t="s">
        <v>228</v>
      </c>
      <c r="E92" s="83" t="s">
        <v>229</v>
      </c>
      <c r="F92" s="14">
        <v>2260000</v>
      </c>
      <c r="G92" s="14">
        <v>2022150</v>
      </c>
      <c r="H92" s="14">
        <v>136934</v>
      </c>
      <c r="I92" s="14">
        <v>137104</v>
      </c>
      <c r="J92" s="14">
        <v>134875</v>
      </c>
      <c r="K92" s="14">
        <v>132349</v>
      </c>
      <c r="L92" s="14">
        <v>129974</v>
      </c>
      <c r="M92" s="14">
        <v>127603</v>
      </c>
      <c r="N92" s="14">
        <v>125362</v>
      </c>
      <c r="O92" s="14">
        <v>1888843</v>
      </c>
      <c r="P92" s="16">
        <f t="shared" si="3"/>
        <v>2813044</v>
      </c>
      <c r="Q92" s="82"/>
      <c r="R92" s="82"/>
      <c r="S92" s="82"/>
      <c r="T92" s="82"/>
      <c r="U92" s="82"/>
      <c r="V92" s="82"/>
      <c r="W92" s="82"/>
      <c r="X92" s="82"/>
      <c r="AL92" s="79"/>
      <c r="AM92" s="79"/>
    </row>
    <row r="93" spans="1:39" s="78" customFormat="1" ht="39.6" x14ac:dyDescent="0.25">
      <c r="A93" s="13">
        <f t="shared" si="4"/>
        <v>86</v>
      </c>
      <c r="B93" s="63" t="s">
        <v>13</v>
      </c>
      <c r="C93" s="85" t="s">
        <v>230</v>
      </c>
      <c r="D93" s="86" t="s">
        <v>231</v>
      </c>
      <c r="E93" s="59" t="s">
        <v>232</v>
      </c>
      <c r="F93" s="17">
        <v>208435</v>
      </c>
      <c r="G93" s="14">
        <v>122935</v>
      </c>
      <c r="H93" s="17">
        <v>24507</v>
      </c>
      <c r="I93" s="17">
        <v>24068</v>
      </c>
      <c r="J93" s="17">
        <v>23488</v>
      </c>
      <c r="K93" s="17">
        <v>22896</v>
      </c>
      <c r="L93" s="17">
        <v>22312</v>
      </c>
      <c r="M93" s="17">
        <v>16370</v>
      </c>
      <c r="N93" s="18">
        <v>0</v>
      </c>
      <c r="O93" s="17">
        <v>0</v>
      </c>
      <c r="P93" s="19">
        <f t="shared" si="3"/>
        <v>133641</v>
      </c>
      <c r="Q93" s="82"/>
      <c r="R93" s="82"/>
      <c r="S93" s="82"/>
      <c r="T93" s="82"/>
      <c r="U93" s="82"/>
      <c r="V93" s="82"/>
      <c r="W93" s="82"/>
      <c r="X93" s="82"/>
      <c r="AL93" s="79"/>
      <c r="AM93" s="79"/>
    </row>
    <row r="94" spans="1:39" s="78" customFormat="1" ht="66" x14ac:dyDescent="0.25">
      <c r="A94" s="13">
        <f t="shared" si="4"/>
        <v>87</v>
      </c>
      <c r="B94" s="63" t="s">
        <v>13</v>
      </c>
      <c r="C94" s="85" t="s">
        <v>233</v>
      </c>
      <c r="D94" s="86" t="s">
        <v>234</v>
      </c>
      <c r="E94" s="59" t="s">
        <v>235</v>
      </c>
      <c r="F94" s="17">
        <v>250550</v>
      </c>
      <c r="G94" s="14">
        <v>155756</v>
      </c>
      <c r="H94" s="17">
        <v>31004</v>
      </c>
      <c r="I94" s="17">
        <v>30325</v>
      </c>
      <c r="J94" s="17">
        <v>29626</v>
      </c>
      <c r="K94" s="17">
        <v>28915</v>
      </c>
      <c r="L94" s="17">
        <v>28210</v>
      </c>
      <c r="M94" s="17">
        <v>20735</v>
      </c>
      <c r="N94" s="18">
        <v>0</v>
      </c>
      <c r="O94" s="17">
        <v>0</v>
      </c>
      <c r="P94" s="19">
        <f t="shared" si="3"/>
        <v>168815</v>
      </c>
      <c r="Q94" s="82"/>
      <c r="R94" s="82"/>
      <c r="S94" s="82"/>
      <c r="T94" s="82"/>
      <c r="U94" s="82"/>
      <c r="V94" s="82"/>
      <c r="W94" s="82"/>
      <c r="X94" s="82"/>
      <c r="AL94" s="79"/>
      <c r="AM94" s="79"/>
    </row>
    <row r="95" spans="1:39" s="78" customFormat="1" ht="39.6" x14ac:dyDescent="0.25">
      <c r="A95" s="13">
        <f t="shared" si="4"/>
        <v>88</v>
      </c>
      <c r="B95" s="63" t="s">
        <v>13</v>
      </c>
      <c r="C95" s="85" t="s">
        <v>236</v>
      </c>
      <c r="D95" s="86" t="s">
        <v>237</v>
      </c>
      <c r="E95" s="59" t="s">
        <v>238</v>
      </c>
      <c r="F95" s="17">
        <v>220000</v>
      </c>
      <c r="G95" s="14">
        <v>129766</v>
      </c>
      <c r="H95" s="17">
        <v>25879</v>
      </c>
      <c r="I95" s="17">
        <v>25309</v>
      </c>
      <c r="J95" s="17">
        <v>24718</v>
      </c>
      <c r="K95" s="17">
        <v>24115</v>
      </c>
      <c r="L95" s="17">
        <v>23520</v>
      </c>
      <c r="M95" s="17">
        <v>17281</v>
      </c>
      <c r="N95" s="18">
        <v>0</v>
      </c>
      <c r="O95" s="17">
        <v>0</v>
      </c>
      <c r="P95" s="19">
        <f t="shared" si="3"/>
        <v>140822</v>
      </c>
      <c r="Q95" s="82"/>
      <c r="R95" s="82"/>
      <c r="S95" s="82"/>
      <c r="T95" s="82"/>
      <c r="U95" s="82"/>
      <c r="V95" s="82"/>
      <c r="W95" s="82"/>
      <c r="X95" s="82"/>
      <c r="AL95" s="79"/>
      <c r="AM95" s="79"/>
    </row>
    <row r="96" spans="1:39" s="78" customFormat="1" ht="66" x14ac:dyDescent="0.25">
      <c r="A96" s="13">
        <f t="shared" si="4"/>
        <v>89</v>
      </c>
      <c r="B96" s="60" t="s">
        <v>13</v>
      </c>
      <c r="C96" s="120" t="s">
        <v>415</v>
      </c>
      <c r="D96" s="87" t="s">
        <v>239</v>
      </c>
      <c r="E96" s="64" t="s">
        <v>240</v>
      </c>
      <c r="F96" s="27">
        <v>117198</v>
      </c>
      <c r="G96" s="14">
        <v>41767</v>
      </c>
      <c r="H96" s="27">
        <v>13953</v>
      </c>
      <c r="I96" s="27">
        <v>13593</v>
      </c>
      <c r="J96" s="27">
        <v>13242</v>
      </c>
      <c r="K96" s="27">
        <v>3259</v>
      </c>
      <c r="L96" s="27">
        <v>0</v>
      </c>
      <c r="M96" s="27">
        <v>0</v>
      </c>
      <c r="N96" s="28">
        <v>0</v>
      </c>
      <c r="O96" s="27">
        <v>0</v>
      </c>
      <c r="P96" s="29">
        <f t="shared" si="3"/>
        <v>44047</v>
      </c>
      <c r="Q96" s="82"/>
      <c r="R96" s="82"/>
      <c r="S96" s="82"/>
      <c r="T96" s="82"/>
      <c r="U96" s="82"/>
      <c r="V96" s="82"/>
      <c r="W96" s="82"/>
      <c r="X96" s="82"/>
      <c r="AL96" s="79"/>
      <c r="AM96" s="79"/>
    </row>
    <row r="97" spans="1:39" s="78" customFormat="1" ht="69" customHeight="1" x14ac:dyDescent="0.25">
      <c r="A97" s="13">
        <f t="shared" si="4"/>
        <v>90</v>
      </c>
      <c r="B97" s="58" t="s">
        <v>13</v>
      </c>
      <c r="C97" s="85" t="s">
        <v>447</v>
      </c>
      <c r="D97" s="88" t="s">
        <v>241</v>
      </c>
      <c r="E97" s="59" t="s">
        <v>242</v>
      </c>
      <c r="F97" s="17">
        <v>3249914</v>
      </c>
      <c r="G97" s="14">
        <v>2778073</v>
      </c>
      <c r="H97" s="17">
        <v>216166</v>
      </c>
      <c r="I97" s="17">
        <v>214603</v>
      </c>
      <c r="J97" s="17">
        <v>210523</v>
      </c>
      <c r="K97" s="17">
        <v>205924</v>
      </c>
      <c r="L97" s="17">
        <v>201590</v>
      </c>
      <c r="M97" s="17">
        <v>197263</v>
      </c>
      <c r="N97" s="18">
        <v>193158</v>
      </c>
      <c r="O97" s="17">
        <v>2659478</v>
      </c>
      <c r="P97" s="23">
        <f t="shared" si="3"/>
        <v>4098705</v>
      </c>
      <c r="Q97" s="82"/>
      <c r="R97" s="82"/>
      <c r="S97" s="82"/>
      <c r="T97" s="82"/>
      <c r="U97" s="82"/>
      <c r="V97" s="82"/>
      <c r="W97" s="82"/>
      <c r="X97" s="82"/>
      <c r="AL97" s="79"/>
      <c r="AM97" s="79"/>
    </row>
    <row r="98" spans="1:39" s="78" customFormat="1" ht="73.2" customHeight="1" x14ac:dyDescent="0.25">
      <c r="A98" s="13">
        <f t="shared" si="4"/>
        <v>91</v>
      </c>
      <c r="B98" s="58" t="s">
        <v>13</v>
      </c>
      <c r="C98" s="85" t="s">
        <v>448</v>
      </c>
      <c r="D98" s="86" t="s">
        <v>243</v>
      </c>
      <c r="E98" s="59" t="s">
        <v>242</v>
      </c>
      <c r="F98" s="17">
        <v>1255956</v>
      </c>
      <c r="G98" s="14">
        <v>1078588</v>
      </c>
      <c r="H98" s="17">
        <v>102805</v>
      </c>
      <c r="I98" s="17">
        <v>101591</v>
      </c>
      <c r="J98" s="17">
        <v>99386</v>
      </c>
      <c r="K98" s="17">
        <v>97010</v>
      </c>
      <c r="L98" s="17">
        <v>94724</v>
      </c>
      <c r="M98" s="22">
        <v>92439</v>
      </c>
      <c r="N98" s="18">
        <v>90219</v>
      </c>
      <c r="O98" s="17">
        <v>700853</v>
      </c>
      <c r="P98" s="19">
        <f t="shared" si="3"/>
        <v>1379027</v>
      </c>
      <c r="Q98" s="82"/>
      <c r="R98" s="82"/>
      <c r="S98" s="82"/>
      <c r="T98" s="82"/>
      <c r="U98" s="82"/>
      <c r="V98" s="82"/>
      <c r="W98" s="82"/>
      <c r="X98" s="82"/>
      <c r="AL98" s="79"/>
      <c r="AM98" s="79"/>
    </row>
    <row r="99" spans="1:39" s="78" customFormat="1" ht="39.6" x14ac:dyDescent="0.25">
      <c r="A99" s="13">
        <f t="shared" si="4"/>
        <v>92</v>
      </c>
      <c r="B99" s="58" t="s">
        <v>13</v>
      </c>
      <c r="C99" s="85" t="s">
        <v>416</v>
      </c>
      <c r="D99" s="86" t="s">
        <v>244</v>
      </c>
      <c r="E99" s="59" t="s">
        <v>245</v>
      </c>
      <c r="F99" s="17">
        <v>1000000</v>
      </c>
      <c r="G99" s="14">
        <v>891924</v>
      </c>
      <c r="H99" s="17">
        <v>85219</v>
      </c>
      <c r="I99" s="17">
        <v>84486</v>
      </c>
      <c r="J99" s="17">
        <v>82576</v>
      </c>
      <c r="K99" s="17">
        <v>80513</v>
      </c>
      <c r="L99" s="17">
        <v>78531</v>
      </c>
      <c r="M99" s="17">
        <v>76551</v>
      </c>
      <c r="N99" s="18">
        <v>74629</v>
      </c>
      <c r="O99" s="17">
        <v>609648</v>
      </c>
      <c r="P99" s="19">
        <f t="shared" si="3"/>
        <v>1172153</v>
      </c>
      <c r="Q99" s="82"/>
      <c r="R99" s="82"/>
      <c r="S99" s="82"/>
      <c r="T99" s="82"/>
      <c r="U99" s="82"/>
      <c r="V99" s="82"/>
      <c r="W99" s="82"/>
      <c r="X99" s="82"/>
      <c r="AL99" s="79"/>
      <c r="AM99" s="79"/>
    </row>
    <row r="100" spans="1:39" s="78" customFormat="1" ht="67.2" customHeight="1" x14ac:dyDescent="0.25">
      <c r="A100" s="13">
        <f t="shared" si="4"/>
        <v>93</v>
      </c>
      <c r="B100" s="60" t="s">
        <v>13</v>
      </c>
      <c r="C100" s="121" t="s">
        <v>417</v>
      </c>
      <c r="D100" s="89" t="s">
        <v>246</v>
      </c>
      <c r="E100" s="61" t="s">
        <v>245</v>
      </c>
      <c r="F100" s="20">
        <v>217024</v>
      </c>
      <c r="G100" s="14">
        <v>165984</v>
      </c>
      <c r="H100" s="20">
        <v>30905</v>
      </c>
      <c r="I100" s="20">
        <v>30253</v>
      </c>
      <c r="J100" s="20">
        <v>29379</v>
      </c>
      <c r="K100" s="20">
        <v>28486</v>
      </c>
      <c r="L100" s="20">
        <v>27603</v>
      </c>
      <c r="M100" s="20">
        <v>26722</v>
      </c>
      <c r="N100" s="21">
        <v>13082</v>
      </c>
      <c r="O100" s="20">
        <v>0</v>
      </c>
      <c r="P100" s="23">
        <f t="shared" si="3"/>
        <v>186430</v>
      </c>
      <c r="Q100" s="82"/>
      <c r="R100" s="82"/>
      <c r="S100" s="82"/>
      <c r="T100" s="82"/>
      <c r="U100" s="82"/>
      <c r="V100" s="82"/>
      <c r="W100" s="82"/>
      <c r="X100" s="82"/>
      <c r="AL100" s="79"/>
      <c r="AM100" s="79"/>
    </row>
    <row r="101" spans="1:39" s="78" customFormat="1" ht="70.95" customHeight="1" x14ac:dyDescent="0.25">
      <c r="A101" s="13">
        <f t="shared" si="4"/>
        <v>94</v>
      </c>
      <c r="B101" s="58" t="s">
        <v>13</v>
      </c>
      <c r="C101" s="116" t="s">
        <v>418</v>
      </c>
      <c r="D101" s="86" t="s">
        <v>247</v>
      </c>
      <c r="E101" s="59" t="s">
        <v>248</v>
      </c>
      <c r="F101" s="17">
        <v>69808</v>
      </c>
      <c r="G101" s="14">
        <v>47203</v>
      </c>
      <c r="H101" s="17">
        <v>8890</v>
      </c>
      <c r="I101" s="17">
        <v>8666</v>
      </c>
      <c r="J101" s="17">
        <v>8399</v>
      </c>
      <c r="K101" s="17">
        <v>8125</v>
      </c>
      <c r="L101" s="17">
        <v>7855</v>
      </c>
      <c r="M101" s="17">
        <v>7584</v>
      </c>
      <c r="N101" s="18">
        <v>4062</v>
      </c>
      <c r="O101" s="17">
        <v>0</v>
      </c>
      <c r="P101" s="19">
        <f t="shared" si="3"/>
        <v>53581</v>
      </c>
      <c r="Q101" s="82"/>
      <c r="R101" s="82"/>
      <c r="S101" s="82"/>
      <c r="T101" s="82"/>
      <c r="U101" s="82"/>
      <c r="V101" s="82"/>
      <c r="W101" s="82"/>
      <c r="X101" s="82"/>
      <c r="AL101" s="79"/>
      <c r="AM101" s="79"/>
    </row>
    <row r="102" spans="1:39" s="78" customFormat="1" ht="52.8" x14ac:dyDescent="0.25">
      <c r="A102" s="13">
        <f t="shared" si="4"/>
        <v>95</v>
      </c>
      <c r="B102" s="58" t="s">
        <v>13</v>
      </c>
      <c r="C102" s="116" t="s">
        <v>454</v>
      </c>
      <c r="D102" s="86" t="s">
        <v>249</v>
      </c>
      <c r="E102" s="59" t="s">
        <v>248</v>
      </c>
      <c r="F102" s="17">
        <v>304590</v>
      </c>
      <c r="G102" s="14">
        <v>234966</v>
      </c>
      <c r="H102" s="17">
        <v>43190</v>
      </c>
      <c r="I102" s="17">
        <v>42115</v>
      </c>
      <c r="J102" s="22">
        <v>40823</v>
      </c>
      <c r="K102" s="17">
        <v>39501</v>
      </c>
      <c r="L102" s="17">
        <v>38196</v>
      </c>
      <c r="M102" s="17">
        <v>36892</v>
      </c>
      <c r="N102" s="17">
        <v>26820</v>
      </c>
      <c r="O102" s="17">
        <v>0</v>
      </c>
      <c r="P102" s="19">
        <f t="shared" si="3"/>
        <v>267537</v>
      </c>
      <c r="Q102" s="82"/>
      <c r="R102" s="82"/>
      <c r="S102" s="82"/>
      <c r="T102" s="82"/>
      <c r="U102" s="82"/>
      <c r="V102" s="82"/>
      <c r="W102" s="82"/>
      <c r="X102" s="82"/>
      <c r="AL102" s="79"/>
      <c r="AM102" s="79"/>
    </row>
    <row r="103" spans="1:39" s="78" customFormat="1" ht="52.8" x14ac:dyDescent="0.25">
      <c r="A103" s="13">
        <f t="shared" si="4"/>
        <v>96</v>
      </c>
      <c r="B103" s="58" t="s">
        <v>13</v>
      </c>
      <c r="C103" s="116" t="s">
        <v>455</v>
      </c>
      <c r="D103" s="86" t="s">
        <v>250</v>
      </c>
      <c r="E103" s="59" t="s">
        <v>248</v>
      </c>
      <c r="F103" s="17">
        <v>85445</v>
      </c>
      <c r="G103" s="14">
        <v>58265</v>
      </c>
      <c r="H103" s="17">
        <v>11139</v>
      </c>
      <c r="I103" s="17">
        <v>10857</v>
      </c>
      <c r="J103" s="17">
        <v>10519</v>
      </c>
      <c r="K103" s="17">
        <v>10175</v>
      </c>
      <c r="L103" s="17">
        <v>9837</v>
      </c>
      <c r="M103" s="17">
        <v>9496</v>
      </c>
      <c r="N103" s="18">
        <v>3984</v>
      </c>
      <c r="O103" s="17">
        <v>0</v>
      </c>
      <c r="P103" s="19">
        <f t="shared" si="3"/>
        <v>66007</v>
      </c>
      <c r="Q103" s="82"/>
      <c r="R103" s="82"/>
      <c r="S103" s="82"/>
      <c r="T103" s="82"/>
      <c r="U103" s="82"/>
      <c r="V103" s="82"/>
      <c r="W103" s="82"/>
      <c r="X103" s="82"/>
      <c r="AL103" s="79"/>
      <c r="AM103" s="79"/>
    </row>
    <row r="104" spans="1:39" s="78" customFormat="1" ht="39.6" x14ac:dyDescent="0.25">
      <c r="A104" s="13">
        <f t="shared" si="4"/>
        <v>97</v>
      </c>
      <c r="B104" s="58" t="s">
        <v>13</v>
      </c>
      <c r="C104" s="116" t="s">
        <v>419</v>
      </c>
      <c r="D104" s="86" t="s">
        <v>251</v>
      </c>
      <c r="E104" s="59" t="s">
        <v>248</v>
      </c>
      <c r="F104" s="17">
        <v>111292</v>
      </c>
      <c r="G104" s="14">
        <v>71636</v>
      </c>
      <c r="H104" s="17">
        <v>15768</v>
      </c>
      <c r="I104" s="17">
        <v>15343</v>
      </c>
      <c r="J104" s="17">
        <v>14849</v>
      </c>
      <c r="K104" s="17">
        <v>14348</v>
      </c>
      <c r="L104" s="17">
        <v>13852</v>
      </c>
      <c r="M104" s="17">
        <v>5640</v>
      </c>
      <c r="N104" s="18">
        <v>0</v>
      </c>
      <c r="O104" s="17">
        <v>0</v>
      </c>
      <c r="P104" s="19">
        <f t="shared" si="3"/>
        <v>79800</v>
      </c>
      <c r="Q104" s="82"/>
      <c r="R104" s="82"/>
      <c r="S104" s="82"/>
      <c r="T104" s="82"/>
      <c r="U104" s="82"/>
      <c r="V104" s="82"/>
      <c r="W104" s="82"/>
      <c r="X104" s="82"/>
      <c r="AL104" s="79"/>
      <c r="AM104" s="79"/>
    </row>
    <row r="105" spans="1:39" s="78" customFormat="1" ht="67.2" customHeight="1" x14ac:dyDescent="0.25">
      <c r="A105" s="13">
        <f t="shared" si="4"/>
        <v>98</v>
      </c>
      <c r="B105" s="60" t="s">
        <v>13</v>
      </c>
      <c r="C105" s="122" t="s">
        <v>420</v>
      </c>
      <c r="D105" s="89" t="s">
        <v>252</v>
      </c>
      <c r="E105" s="61" t="s">
        <v>248</v>
      </c>
      <c r="F105" s="20">
        <v>104699</v>
      </c>
      <c r="G105" s="14">
        <v>73057</v>
      </c>
      <c r="H105" s="20">
        <v>16194</v>
      </c>
      <c r="I105" s="20">
        <v>15754</v>
      </c>
      <c r="J105" s="20">
        <v>15247</v>
      </c>
      <c r="K105" s="20">
        <v>14734</v>
      </c>
      <c r="L105" s="20">
        <v>14223</v>
      </c>
      <c r="M105" s="20">
        <v>5168</v>
      </c>
      <c r="N105" s="21">
        <v>0</v>
      </c>
      <c r="O105" s="20">
        <v>0</v>
      </c>
      <c r="P105" s="23">
        <f t="shared" si="3"/>
        <v>81320</v>
      </c>
      <c r="Q105" s="82"/>
      <c r="R105" s="82"/>
      <c r="S105" s="82"/>
      <c r="T105" s="82"/>
      <c r="U105" s="82"/>
      <c r="V105" s="82"/>
      <c r="W105" s="82"/>
      <c r="X105" s="82"/>
      <c r="AL105" s="79"/>
      <c r="AM105" s="79"/>
    </row>
    <row r="106" spans="1:39" s="78" customFormat="1" ht="66" x14ac:dyDescent="0.25">
      <c r="A106" s="13">
        <f t="shared" si="4"/>
        <v>99</v>
      </c>
      <c r="B106" s="60" t="s">
        <v>13</v>
      </c>
      <c r="C106" s="123" t="s">
        <v>421</v>
      </c>
      <c r="D106" s="89" t="s">
        <v>253</v>
      </c>
      <c r="E106" s="59" t="s">
        <v>254</v>
      </c>
      <c r="F106" s="17">
        <v>1561658</v>
      </c>
      <c r="G106" s="14">
        <v>1364305</v>
      </c>
      <c r="H106" s="17">
        <v>141356</v>
      </c>
      <c r="I106" s="17">
        <v>137772</v>
      </c>
      <c r="J106" s="17">
        <v>134307</v>
      </c>
      <c r="K106" s="17">
        <v>130564</v>
      </c>
      <c r="L106" s="17">
        <v>126966</v>
      </c>
      <c r="M106" s="17">
        <v>123373</v>
      </c>
      <c r="N106" s="18">
        <v>119886</v>
      </c>
      <c r="O106" s="17">
        <v>966889</v>
      </c>
      <c r="P106" s="23">
        <f t="shared" si="3"/>
        <v>1881113</v>
      </c>
      <c r="Q106" s="82"/>
      <c r="R106" s="82"/>
      <c r="S106" s="82"/>
      <c r="T106" s="82"/>
      <c r="U106" s="82"/>
      <c r="V106" s="82"/>
      <c r="W106" s="82"/>
      <c r="X106" s="82"/>
      <c r="AL106" s="79"/>
      <c r="AM106" s="79"/>
    </row>
    <row r="107" spans="1:39" s="78" customFormat="1" ht="92.4" x14ac:dyDescent="0.25">
      <c r="A107" s="13">
        <f t="shared" si="4"/>
        <v>100</v>
      </c>
      <c r="B107" s="60" t="s">
        <v>13</v>
      </c>
      <c r="C107" s="116" t="s">
        <v>255</v>
      </c>
      <c r="D107" s="89" t="s">
        <v>256</v>
      </c>
      <c r="E107" s="59" t="s">
        <v>254</v>
      </c>
      <c r="F107" s="17">
        <v>188595</v>
      </c>
      <c r="G107" s="14">
        <v>66144</v>
      </c>
      <c r="H107" s="17">
        <v>23440</v>
      </c>
      <c r="I107" s="17">
        <v>22611</v>
      </c>
      <c r="J107" s="17">
        <v>21786</v>
      </c>
      <c r="K107" s="17">
        <v>3382</v>
      </c>
      <c r="L107" s="17">
        <v>0</v>
      </c>
      <c r="M107" s="17">
        <v>0</v>
      </c>
      <c r="N107" s="18">
        <v>0</v>
      </c>
      <c r="O107" s="17">
        <v>0</v>
      </c>
      <c r="P107" s="23">
        <f t="shared" si="3"/>
        <v>71219</v>
      </c>
      <c r="Q107" s="82"/>
      <c r="R107" s="82"/>
      <c r="S107" s="82"/>
      <c r="T107" s="82"/>
      <c r="U107" s="82"/>
      <c r="V107" s="82"/>
      <c r="W107" s="82"/>
      <c r="X107" s="82"/>
      <c r="AL107" s="79"/>
      <c r="AM107" s="79"/>
    </row>
    <row r="108" spans="1:39" s="78" customFormat="1" ht="92.4" x14ac:dyDescent="0.25">
      <c r="A108" s="13">
        <f t="shared" si="4"/>
        <v>101</v>
      </c>
      <c r="B108" s="58" t="s">
        <v>13</v>
      </c>
      <c r="C108" s="116" t="s">
        <v>257</v>
      </c>
      <c r="D108" s="86" t="s">
        <v>258</v>
      </c>
      <c r="E108" s="59" t="s">
        <v>254</v>
      </c>
      <c r="F108" s="17">
        <v>75785</v>
      </c>
      <c r="G108" s="14">
        <v>39386</v>
      </c>
      <c r="H108" s="20">
        <v>14054</v>
      </c>
      <c r="I108" s="20">
        <v>13574</v>
      </c>
      <c r="J108" s="20">
        <v>13094</v>
      </c>
      <c r="K108" s="20">
        <v>1543</v>
      </c>
      <c r="L108" s="20">
        <v>0</v>
      </c>
      <c r="M108" s="20">
        <v>0</v>
      </c>
      <c r="N108" s="21">
        <v>0</v>
      </c>
      <c r="O108" s="20">
        <v>0</v>
      </c>
      <c r="P108" s="23">
        <f t="shared" si="3"/>
        <v>42265</v>
      </c>
      <c r="Q108" s="82"/>
      <c r="R108" s="82"/>
      <c r="S108" s="82"/>
      <c r="T108" s="82"/>
      <c r="U108" s="82"/>
      <c r="V108" s="82"/>
      <c r="W108" s="82"/>
      <c r="X108" s="82"/>
      <c r="AL108" s="79"/>
      <c r="AM108" s="79"/>
    </row>
    <row r="109" spans="1:39" s="78" customFormat="1" ht="66" x14ac:dyDescent="0.25">
      <c r="A109" s="13">
        <f t="shared" si="4"/>
        <v>102</v>
      </c>
      <c r="B109" s="58" t="s">
        <v>13</v>
      </c>
      <c r="C109" s="116" t="s">
        <v>421</v>
      </c>
      <c r="D109" s="86" t="s">
        <v>259</v>
      </c>
      <c r="E109" s="59" t="s">
        <v>260</v>
      </c>
      <c r="F109" s="17">
        <v>1862367</v>
      </c>
      <c r="G109" s="14">
        <v>1668903</v>
      </c>
      <c r="H109" s="17">
        <v>159549</v>
      </c>
      <c r="I109" s="17">
        <v>156698</v>
      </c>
      <c r="J109" s="17">
        <v>153119</v>
      </c>
      <c r="K109" s="17">
        <v>149239</v>
      </c>
      <c r="L109" s="17">
        <v>145514</v>
      </c>
      <c r="M109" s="18">
        <v>141795</v>
      </c>
      <c r="N109" s="17">
        <v>138192</v>
      </c>
      <c r="O109" s="17">
        <v>1200624</v>
      </c>
      <c r="P109" s="19">
        <f t="shared" si="3"/>
        <v>2244730</v>
      </c>
      <c r="Q109" s="82"/>
      <c r="R109" s="82"/>
      <c r="S109" s="82"/>
      <c r="T109" s="82"/>
      <c r="U109" s="82"/>
      <c r="V109" s="82"/>
      <c r="W109" s="82"/>
      <c r="X109" s="82"/>
      <c r="AL109" s="79"/>
      <c r="AM109" s="79"/>
    </row>
    <row r="110" spans="1:39" s="78" customFormat="1" ht="39.6" x14ac:dyDescent="0.25">
      <c r="A110" s="13">
        <f t="shared" si="4"/>
        <v>103</v>
      </c>
      <c r="B110" s="63" t="s">
        <v>13</v>
      </c>
      <c r="C110" s="122" t="s">
        <v>401</v>
      </c>
      <c r="D110" s="89" t="s">
        <v>261</v>
      </c>
      <c r="E110" s="61" t="s">
        <v>262</v>
      </c>
      <c r="F110" s="20">
        <v>831711</v>
      </c>
      <c r="G110" s="14">
        <v>746407</v>
      </c>
      <c r="H110" s="20">
        <v>70752</v>
      </c>
      <c r="I110" s="20">
        <v>69676</v>
      </c>
      <c r="J110" s="20">
        <v>68088</v>
      </c>
      <c r="K110" s="20">
        <v>66364</v>
      </c>
      <c r="L110" s="20">
        <v>64712</v>
      </c>
      <c r="M110" s="20">
        <v>63060</v>
      </c>
      <c r="N110" s="21">
        <v>61463</v>
      </c>
      <c r="O110" s="20">
        <v>545025</v>
      </c>
      <c r="P110" s="23">
        <f t="shared" si="3"/>
        <v>1009140</v>
      </c>
      <c r="Q110" s="82"/>
      <c r="R110" s="82"/>
      <c r="S110" s="82"/>
      <c r="T110" s="82"/>
      <c r="U110" s="82"/>
      <c r="V110" s="82"/>
      <c r="W110" s="82"/>
      <c r="X110" s="82"/>
      <c r="AL110" s="79"/>
      <c r="AM110" s="79"/>
    </row>
    <row r="111" spans="1:39" s="78" customFormat="1" ht="73.95" customHeight="1" x14ac:dyDescent="0.25">
      <c r="A111" s="13">
        <f t="shared" si="4"/>
        <v>104</v>
      </c>
      <c r="B111" s="58" t="s">
        <v>13</v>
      </c>
      <c r="C111" s="116" t="s">
        <v>422</v>
      </c>
      <c r="D111" s="86" t="s">
        <v>263</v>
      </c>
      <c r="E111" s="59" t="s">
        <v>264</v>
      </c>
      <c r="F111" s="17">
        <v>817850</v>
      </c>
      <c r="G111" s="14">
        <v>603243</v>
      </c>
      <c r="H111" s="17">
        <v>106110</v>
      </c>
      <c r="I111" s="17">
        <v>103580</v>
      </c>
      <c r="J111" s="17">
        <v>100624</v>
      </c>
      <c r="K111" s="17">
        <v>97596</v>
      </c>
      <c r="L111" s="17">
        <v>94607</v>
      </c>
      <c r="M111" s="18">
        <v>91623</v>
      </c>
      <c r="N111" s="18">
        <v>88650</v>
      </c>
      <c r="O111" s="17">
        <v>773</v>
      </c>
      <c r="P111" s="19">
        <f t="shared" si="3"/>
        <v>683563</v>
      </c>
      <c r="Q111" s="82"/>
      <c r="R111" s="82"/>
      <c r="S111" s="82"/>
      <c r="T111" s="82"/>
      <c r="U111" s="82"/>
      <c r="V111" s="82"/>
      <c r="W111" s="82"/>
      <c r="X111" s="82"/>
      <c r="AL111" s="79"/>
      <c r="AM111" s="79"/>
    </row>
    <row r="112" spans="1:39" s="78" customFormat="1" ht="105.6" x14ac:dyDescent="0.25">
      <c r="A112" s="13">
        <f t="shared" si="4"/>
        <v>105</v>
      </c>
      <c r="B112" s="58" t="s">
        <v>13</v>
      </c>
      <c r="C112" s="116" t="s">
        <v>456</v>
      </c>
      <c r="D112" s="86" t="s">
        <v>265</v>
      </c>
      <c r="E112" s="59" t="s">
        <v>266</v>
      </c>
      <c r="F112" s="17">
        <v>363474</v>
      </c>
      <c r="G112" s="14">
        <v>313338</v>
      </c>
      <c r="H112" s="17">
        <v>36274</v>
      </c>
      <c r="I112" s="17">
        <v>35588</v>
      </c>
      <c r="J112" s="17">
        <v>34684</v>
      </c>
      <c r="K112" s="17">
        <v>33730</v>
      </c>
      <c r="L112" s="18">
        <v>32804</v>
      </c>
      <c r="M112" s="18">
        <v>31877</v>
      </c>
      <c r="N112" s="22">
        <v>30968</v>
      </c>
      <c r="O112" s="17">
        <v>153696</v>
      </c>
      <c r="P112" s="19">
        <f>SUM(H112:O112)</f>
        <v>389621</v>
      </c>
      <c r="Q112" s="82"/>
      <c r="R112" s="82"/>
      <c r="S112" s="82"/>
      <c r="T112" s="82"/>
      <c r="U112" s="82"/>
      <c r="V112" s="82"/>
      <c r="W112" s="82"/>
      <c r="X112" s="82"/>
      <c r="AL112" s="79"/>
      <c r="AM112" s="79"/>
    </row>
    <row r="113" spans="1:39" s="78" customFormat="1" ht="41.4" customHeight="1" x14ac:dyDescent="0.25">
      <c r="A113" s="13">
        <f t="shared" si="4"/>
        <v>106</v>
      </c>
      <c r="B113" s="58" t="s">
        <v>13</v>
      </c>
      <c r="C113" s="116" t="s">
        <v>423</v>
      </c>
      <c r="D113" s="86" t="s">
        <v>267</v>
      </c>
      <c r="E113" s="59" t="s">
        <v>266</v>
      </c>
      <c r="F113" s="17">
        <v>424514</v>
      </c>
      <c r="G113" s="14">
        <v>365954</v>
      </c>
      <c r="H113" s="17">
        <v>42367</v>
      </c>
      <c r="I113" s="17">
        <v>41566</v>
      </c>
      <c r="J113" s="17">
        <v>40511</v>
      </c>
      <c r="K113" s="17">
        <v>39397</v>
      </c>
      <c r="L113" s="17">
        <v>38313</v>
      </c>
      <c r="M113" s="18">
        <v>37232</v>
      </c>
      <c r="N113" s="18">
        <v>36171</v>
      </c>
      <c r="O113" s="17">
        <v>179481</v>
      </c>
      <c r="P113" s="19">
        <f t="shared" si="3"/>
        <v>455038</v>
      </c>
      <c r="Q113" s="82"/>
      <c r="R113" s="82"/>
      <c r="S113" s="82"/>
      <c r="T113" s="82"/>
      <c r="U113" s="82"/>
      <c r="V113" s="82"/>
      <c r="W113" s="82"/>
      <c r="X113" s="82"/>
      <c r="AL113" s="79"/>
      <c r="AM113" s="79"/>
    </row>
    <row r="114" spans="1:39" s="78" customFormat="1" ht="39.6" x14ac:dyDescent="0.25">
      <c r="A114" s="13">
        <f t="shared" si="4"/>
        <v>107</v>
      </c>
      <c r="B114" s="58" t="s">
        <v>13</v>
      </c>
      <c r="C114" s="116" t="s">
        <v>424</v>
      </c>
      <c r="D114" s="86" t="s">
        <v>268</v>
      </c>
      <c r="E114" s="59" t="s">
        <v>269</v>
      </c>
      <c r="F114" s="17">
        <v>92004</v>
      </c>
      <c r="G114" s="14">
        <v>73124</v>
      </c>
      <c r="H114" s="17">
        <v>11870</v>
      </c>
      <c r="I114" s="17">
        <v>11599</v>
      </c>
      <c r="J114" s="17">
        <v>11276</v>
      </c>
      <c r="K114" s="17">
        <v>10944</v>
      </c>
      <c r="L114" s="18">
        <v>10616</v>
      </c>
      <c r="M114" s="22">
        <v>10288</v>
      </c>
      <c r="N114" s="18">
        <v>9963</v>
      </c>
      <c r="O114" s="17">
        <v>7224</v>
      </c>
      <c r="P114" s="19">
        <f t="shared" si="3"/>
        <v>83780</v>
      </c>
      <c r="Q114" s="82"/>
      <c r="R114" s="82"/>
      <c r="S114" s="82"/>
      <c r="T114" s="82"/>
      <c r="U114" s="82"/>
      <c r="V114" s="82"/>
      <c r="W114" s="82"/>
      <c r="X114" s="82"/>
      <c r="AL114" s="79"/>
      <c r="AM114" s="79"/>
    </row>
    <row r="115" spans="1:39" s="78" customFormat="1" ht="52.8" x14ac:dyDescent="0.25">
      <c r="A115" s="13">
        <f t="shared" si="4"/>
        <v>108</v>
      </c>
      <c r="B115" s="58" t="s">
        <v>13</v>
      </c>
      <c r="C115" s="116" t="s">
        <v>425</v>
      </c>
      <c r="D115" s="86" t="s">
        <v>270</v>
      </c>
      <c r="E115" s="59" t="s">
        <v>271</v>
      </c>
      <c r="F115" s="17">
        <v>239876</v>
      </c>
      <c r="G115" s="14">
        <v>222428</v>
      </c>
      <c r="H115" s="17">
        <v>25404</v>
      </c>
      <c r="I115" s="17">
        <v>24931</v>
      </c>
      <c r="J115" s="17">
        <v>24302</v>
      </c>
      <c r="K115" s="17">
        <v>23637</v>
      </c>
      <c r="L115" s="18">
        <v>22992</v>
      </c>
      <c r="M115" s="18">
        <v>22349</v>
      </c>
      <c r="N115" s="30">
        <v>21715</v>
      </c>
      <c r="O115" s="17">
        <v>112259</v>
      </c>
      <c r="P115" s="19">
        <f t="shared" si="3"/>
        <v>277589</v>
      </c>
      <c r="Q115" s="82"/>
      <c r="R115" s="82"/>
      <c r="S115" s="82"/>
      <c r="T115" s="82"/>
      <c r="U115" s="82"/>
      <c r="V115" s="82"/>
      <c r="W115" s="82"/>
      <c r="X115" s="82"/>
      <c r="AL115" s="79"/>
      <c r="AM115" s="79"/>
    </row>
    <row r="116" spans="1:39" s="78" customFormat="1" ht="59.4" customHeight="1" x14ac:dyDescent="0.25">
      <c r="A116" s="13">
        <f t="shared" si="4"/>
        <v>109</v>
      </c>
      <c r="B116" s="58" t="s">
        <v>13</v>
      </c>
      <c r="C116" s="116" t="s">
        <v>426</v>
      </c>
      <c r="D116" s="86" t="s">
        <v>272</v>
      </c>
      <c r="E116" s="59" t="s">
        <v>271</v>
      </c>
      <c r="F116" s="17">
        <v>470271</v>
      </c>
      <c r="G116" s="14">
        <v>436067</v>
      </c>
      <c r="H116" s="17">
        <v>49803</v>
      </c>
      <c r="I116" s="17">
        <v>48872</v>
      </c>
      <c r="J116" s="17">
        <v>47642</v>
      </c>
      <c r="K116" s="17">
        <v>46340</v>
      </c>
      <c r="L116" s="18">
        <v>45074</v>
      </c>
      <c r="M116" s="18">
        <v>43811</v>
      </c>
      <c r="N116" s="30">
        <v>42571</v>
      </c>
      <c r="O116" s="17">
        <v>220104</v>
      </c>
      <c r="P116" s="19">
        <f t="shared" si="3"/>
        <v>544217</v>
      </c>
      <c r="Q116" s="82"/>
      <c r="R116" s="82"/>
      <c r="S116" s="82"/>
      <c r="T116" s="82"/>
      <c r="U116" s="82"/>
      <c r="V116" s="82"/>
      <c r="W116" s="82"/>
      <c r="X116" s="82"/>
      <c r="AL116" s="79"/>
      <c r="AM116" s="79"/>
    </row>
    <row r="117" spans="1:39" s="78" customFormat="1" ht="43.2" customHeight="1" x14ac:dyDescent="0.25">
      <c r="A117" s="13">
        <f t="shared" si="4"/>
        <v>110</v>
      </c>
      <c r="B117" s="58" t="s">
        <v>13</v>
      </c>
      <c r="C117" s="116" t="s">
        <v>427</v>
      </c>
      <c r="D117" s="86" t="s">
        <v>273</v>
      </c>
      <c r="E117" s="59" t="s">
        <v>271</v>
      </c>
      <c r="F117" s="17">
        <v>382014</v>
      </c>
      <c r="G117" s="14">
        <v>330214</v>
      </c>
      <c r="H117" s="17">
        <v>37712</v>
      </c>
      <c r="I117" s="17">
        <v>37008</v>
      </c>
      <c r="J117" s="17">
        <v>36075</v>
      </c>
      <c r="K117" s="17">
        <v>35090</v>
      </c>
      <c r="L117" s="18">
        <v>34132</v>
      </c>
      <c r="M117" s="18">
        <v>33176</v>
      </c>
      <c r="N117" s="30">
        <v>32237</v>
      </c>
      <c r="O117" s="17">
        <v>166683</v>
      </c>
      <c r="P117" s="19">
        <f t="shared" si="3"/>
        <v>412113</v>
      </c>
      <c r="Q117" s="82"/>
      <c r="R117" s="82"/>
      <c r="S117" s="82"/>
      <c r="T117" s="82"/>
      <c r="U117" s="82"/>
      <c r="V117" s="82"/>
      <c r="W117" s="82"/>
      <c r="X117" s="82"/>
      <c r="AL117" s="79"/>
      <c r="AM117" s="79"/>
    </row>
    <row r="118" spans="1:39" s="78" customFormat="1" ht="66" x14ac:dyDescent="0.25">
      <c r="A118" s="13">
        <f t="shared" si="4"/>
        <v>111</v>
      </c>
      <c r="B118" s="58" t="s">
        <v>13</v>
      </c>
      <c r="C118" s="124" t="s">
        <v>428</v>
      </c>
      <c r="D118" s="86" t="s">
        <v>274</v>
      </c>
      <c r="E118" s="59" t="s">
        <v>275</v>
      </c>
      <c r="F118" s="30">
        <v>324703</v>
      </c>
      <c r="G118" s="14">
        <v>302871</v>
      </c>
      <c r="H118" s="30">
        <v>23042</v>
      </c>
      <c r="I118" s="30">
        <v>22829</v>
      </c>
      <c r="J118" s="30">
        <v>22411</v>
      </c>
      <c r="K118" s="30">
        <v>21933</v>
      </c>
      <c r="L118" s="30">
        <v>21484</v>
      </c>
      <c r="M118" s="30">
        <v>21036</v>
      </c>
      <c r="N118" s="30">
        <v>20617</v>
      </c>
      <c r="O118" s="30">
        <v>326150</v>
      </c>
      <c r="P118" s="19">
        <f t="shared" si="3"/>
        <v>479502</v>
      </c>
      <c r="Q118" s="82"/>
      <c r="R118" s="82"/>
      <c r="S118" s="82"/>
      <c r="T118" s="82"/>
      <c r="U118" s="82"/>
      <c r="V118" s="82"/>
      <c r="W118" s="82"/>
      <c r="X118" s="82"/>
      <c r="AL118" s="79"/>
      <c r="AM118" s="79"/>
    </row>
    <row r="119" spans="1:39" s="78" customFormat="1" ht="26.4" x14ac:dyDescent="0.25">
      <c r="A119" s="13">
        <f t="shared" si="4"/>
        <v>112</v>
      </c>
      <c r="B119" s="60" t="s">
        <v>13</v>
      </c>
      <c r="C119" s="116" t="s">
        <v>276</v>
      </c>
      <c r="D119" s="86" t="s">
        <v>277</v>
      </c>
      <c r="E119" s="59" t="s">
        <v>275</v>
      </c>
      <c r="F119" s="17">
        <v>94525</v>
      </c>
      <c r="G119" s="14">
        <v>66517</v>
      </c>
      <c r="H119" s="17">
        <v>16067</v>
      </c>
      <c r="I119" s="17">
        <v>15657</v>
      </c>
      <c r="J119" s="17">
        <v>15199</v>
      </c>
      <c r="K119" s="17">
        <v>14736</v>
      </c>
      <c r="L119" s="17">
        <v>10773</v>
      </c>
      <c r="M119" s="18">
        <v>0</v>
      </c>
      <c r="N119" s="31">
        <v>0</v>
      </c>
      <c r="O119" s="17">
        <v>0</v>
      </c>
      <c r="P119" s="19">
        <f t="shared" si="3"/>
        <v>72432</v>
      </c>
      <c r="Q119" s="82"/>
      <c r="R119" s="82"/>
      <c r="S119" s="82"/>
      <c r="T119" s="82"/>
      <c r="U119" s="82"/>
      <c r="V119" s="82"/>
      <c r="W119" s="82"/>
      <c r="X119" s="82"/>
      <c r="AL119" s="79"/>
      <c r="AM119" s="79"/>
    </row>
    <row r="120" spans="1:39" s="78" customFormat="1" ht="26.4" x14ac:dyDescent="0.25">
      <c r="A120" s="13">
        <f t="shared" si="4"/>
        <v>113</v>
      </c>
      <c r="B120" s="60" t="s">
        <v>13</v>
      </c>
      <c r="C120" s="125" t="s">
        <v>276</v>
      </c>
      <c r="D120" s="86" t="s">
        <v>278</v>
      </c>
      <c r="E120" s="59" t="s">
        <v>279</v>
      </c>
      <c r="F120" s="30">
        <v>593505</v>
      </c>
      <c r="G120" s="14">
        <v>502193</v>
      </c>
      <c r="H120" s="17">
        <v>106960</v>
      </c>
      <c r="I120" s="17">
        <v>104340</v>
      </c>
      <c r="J120" s="30">
        <v>101362</v>
      </c>
      <c r="K120" s="17">
        <v>98335</v>
      </c>
      <c r="L120" s="17">
        <v>95337</v>
      </c>
      <c r="M120" s="17">
        <v>46621</v>
      </c>
      <c r="N120" s="17">
        <v>0</v>
      </c>
      <c r="O120" s="17">
        <v>0</v>
      </c>
      <c r="P120" s="19">
        <f t="shared" si="3"/>
        <v>552955</v>
      </c>
      <c r="Q120" s="82"/>
      <c r="R120" s="82"/>
      <c r="S120" s="82"/>
      <c r="T120" s="82"/>
      <c r="U120" s="82"/>
      <c r="V120" s="82"/>
      <c r="W120" s="82"/>
      <c r="X120" s="82"/>
      <c r="AL120" s="79"/>
      <c r="AM120" s="79"/>
    </row>
    <row r="121" spans="1:39" s="78" customFormat="1" ht="70.2" customHeight="1" x14ac:dyDescent="0.25">
      <c r="A121" s="13">
        <f t="shared" si="4"/>
        <v>114</v>
      </c>
      <c r="B121" s="60" t="s">
        <v>13</v>
      </c>
      <c r="C121" s="125" t="s">
        <v>429</v>
      </c>
      <c r="D121" s="86" t="s">
        <v>280</v>
      </c>
      <c r="E121" s="59" t="s">
        <v>279</v>
      </c>
      <c r="F121" s="17">
        <v>734488</v>
      </c>
      <c r="G121" s="14">
        <v>696820</v>
      </c>
      <c r="H121" s="30">
        <v>64020</v>
      </c>
      <c r="I121" s="17">
        <v>62993</v>
      </c>
      <c r="J121" s="17">
        <v>61595</v>
      </c>
      <c r="K121" s="17">
        <v>60069</v>
      </c>
      <c r="L121" s="17">
        <v>58609</v>
      </c>
      <c r="M121" s="17">
        <v>57151</v>
      </c>
      <c r="N121" s="18">
        <v>55744</v>
      </c>
      <c r="O121" s="17">
        <v>535572</v>
      </c>
      <c r="P121" s="19">
        <f t="shared" si="3"/>
        <v>955753</v>
      </c>
      <c r="Q121" s="82"/>
      <c r="R121" s="82"/>
      <c r="S121" s="82"/>
      <c r="T121" s="82"/>
      <c r="U121" s="82"/>
      <c r="V121" s="82"/>
      <c r="W121" s="82"/>
      <c r="X121" s="82"/>
      <c r="AL121" s="79"/>
      <c r="AM121" s="79"/>
    </row>
    <row r="122" spans="1:39" s="78" customFormat="1" ht="39.6" x14ac:dyDescent="0.25">
      <c r="A122" s="13">
        <f t="shared" si="4"/>
        <v>115</v>
      </c>
      <c r="B122" s="58" t="s">
        <v>13</v>
      </c>
      <c r="C122" s="125" t="s">
        <v>430</v>
      </c>
      <c r="D122" s="86" t="s">
        <v>281</v>
      </c>
      <c r="E122" s="59" t="s">
        <v>279</v>
      </c>
      <c r="F122" s="17">
        <v>1970727</v>
      </c>
      <c r="G122" s="14">
        <v>1903919</v>
      </c>
      <c r="H122" s="30">
        <v>143336</v>
      </c>
      <c r="I122" s="17">
        <v>141784</v>
      </c>
      <c r="J122" s="17">
        <v>139234</v>
      </c>
      <c r="K122" s="17">
        <v>136293</v>
      </c>
      <c r="L122" s="17">
        <v>133552</v>
      </c>
      <c r="M122" s="17">
        <v>130813</v>
      </c>
      <c r="N122" s="18">
        <v>128245</v>
      </c>
      <c r="O122" s="17">
        <v>2090678</v>
      </c>
      <c r="P122" s="19">
        <f t="shared" si="3"/>
        <v>3043935</v>
      </c>
      <c r="Q122" s="82"/>
      <c r="R122" s="82"/>
      <c r="S122" s="82"/>
      <c r="T122" s="82"/>
      <c r="U122" s="82"/>
      <c r="V122" s="82"/>
      <c r="W122" s="82"/>
      <c r="X122" s="82"/>
      <c r="AL122" s="79"/>
      <c r="AM122" s="79"/>
    </row>
    <row r="123" spans="1:39" s="78" customFormat="1" ht="70.2" customHeight="1" x14ac:dyDescent="0.25">
      <c r="A123" s="13">
        <f t="shared" si="4"/>
        <v>116</v>
      </c>
      <c r="B123" s="58" t="s">
        <v>13</v>
      </c>
      <c r="C123" s="116" t="s">
        <v>282</v>
      </c>
      <c r="D123" s="86" t="s">
        <v>283</v>
      </c>
      <c r="E123" s="59" t="s">
        <v>284</v>
      </c>
      <c r="F123" s="17">
        <v>1746531</v>
      </c>
      <c r="G123" s="14">
        <v>1746531</v>
      </c>
      <c r="H123" s="30">
        <v>159391</v>
      </c>
      <c r="I123" s="17">
        <v>157881</v>
      </c>
      <c r="J123" s="17">
        <v>154378</v>
      </c>
      <c r="K123" s="17">
        <v>150553</v>
      </c>
      <c r="L123" s="17">
        <v>146894</v>
      </c>
      <c r="M123" s="17">
        <v>143240</v>
      </c>
      <c r="N123" s="18">
        <v>139714</v>
      </c>
      <c r="O123" s="17">
        <v>1342470</v>
      </c>
      <c r="P123" s="19">
        <f t="shared" si="3"/>
        <v>2394521</v>
      </c>
      <c r="Q123" s="82"/>
      <c r="R123" s="82"/>
      <c r="S123" s="82"/>
      <c r="T123" s="82"/>
      <c r="U123" s="82"/>
      <c r="V123" s="82"/>
      <c r="W123" s="82"/>
      <c r="X123" s="82"/>
      <c r="AL123" s="79" t="s">
        <v>285</v>
      </c>
      <c r="AM123" s="79"/>
    </row>
    <row r="124" spans="1:39" s="78" customFormat="1" ht="52.95" customHeight="1" x14ac:dyDescent="0.25">
      <c r="A124" s="13">
        <f t="shared" si="4"/>
        <v>117</v>
      </c>
      <c r="B124" s="58" t="s">
        <v>13</v>
      </c>
      <c r="C124" s="116" t="s">
        <v>286</v>
      </c>
      <c r="D124" s="86" t="s">
        <v>287</v>
      </c>
      <c r="E124" s="59" t="s">
        <v>284</v>
      </c>
      <c r="F124" s="17">
        <v>330994</v>
      </c>
      <c r="G124" s="14">
        <v>330994</v>
      </c>
      <c r="H124" s="17">
        <v>50260</v>
      </c>
      <c r="I124" s="17">
        <v>49175</v>
      </c>
      <c r="J124" s="17">
        <v>47832</v>
      </c>
      <c r="K124" s="17">
        <v>46446</v>
      </c>
      <c r="L124" s="17">
        <v>45083</v>
      </c>
      <c r="M124" s="18">
        <v>43722</v>
      </c>
      <c r="N124" s="22">
        <v>42371</v>
      </c>
      <c r="O124" s="17">
        <v>58321</v>
      </c>
      <c r="P124" s="19">
        <f>SUM(H124:O124)</f>
        <v>383210</v>
      </c>
      <c r="Q124" s="82"/>
      <c r="R124" s="82"/>
      <c r="S124" s="82"/>
      <c r="T124" s="82"/>
      <c r="U124" s="82"/>
      <c r="V124" s="82"/>
      <c r="W124" s="82"/>
      <c r="X124" s="82"/>
      <c r="AL124" s="79" t="s">
        <v>288</v>
      </c>
      <c r="AM124" s="79"/>
    </row>
    <row r="125" spans="1:39" s="78" customFormat="1" ht="54.6" customHeight="1" x14ac:dyDescent="0.25">
      <c r="A125" s="13">
        <f t="shared" si="4"/>
        <v>118</v>
      </c>
      <c r="B125" s="58" t="s">
        <v>13</v>
      </c>
      <c r="C125" s="116" t="s">
        <v>289</v>
      </c>
      <c r="D125" s="86" t="s">
        <v>290</v>
      </c>
      <c r="E125" s="59" t="s">
        <v>284</v>
      </c>
      <c r="F125" s="17">
        <v>296134</v>
      </c>
      <c r="G125" s="14">
        <v>264962</v>
      </c>
      <c r="H125" s="22">
        <v>40039</v>
      </c>
      <c r="I125" s="30">
        <v>39119</v>
      </c>
      <c r="J125" s="17">
        <v>38054</v>
      </c>
      <c r="K125" s="17">
        <v>36952</v>
      </c>
      <c r="L125" s="17">
        <v>35871</v>
      </c>
      <c r="M125" s="17">
        <v>34790</v>
      </c>
      <c r="N125" s="17">
        <v>33717</v>
      </c>
      <c r="O125" s="18">
        <v>48591</v>
      </c>
      <c r="P125" s="19">
        <f>SUM(H125:O125)</f>
        <v>307133</v>
      </c>
      <c r="Q125" s="82"/>
      <c r="R125" s="82"/>
      <c r="S125" s="82"/>
      <c r="T125" s="82"/>
      <c r="U125" s="82"/>
      <c r="V125" s="82"/>
      <c r="W125" s="82"/>
      <c r="X125" s="82"/>
      <c r="AL125" s="79"/>
      <c r="AM125" s="79"/>
    </row>
    <row r="126" spans="1:39" s="78" customFormat="1" ht="68.400000000000006" customHeight="1" x14ac:dyDescent="0.25">
      <c r="A126" s="13">
        <f t="shared" si="4"/>
        <v>119</v>
      </c>
      <c r="B126" s="58" t="s">
        <v>13</v>
      </c>
      <c r="C126" s="116" t="s">
        <v>291</v>
      </c>
      <c r="D126" s="86" t="s">
        <v>292</v>
      </c>
      <c r="E126" s="59" t="s">
        <v>284</v>
      </c>
      <c r="F126" s="17">
        <v>352316</v>
      </c>
      <c r="G126" s="14">
        <v>315228</v>
      </c>
      <c r="H126" s="30">
        <v>47637</v>
      </c>
      <c r="I126" s="17">
        <v>46542</v>
      </c>
      <c r="J126" s="17">
        <v>45275</v>
      </c>
      <c r="K126" s="17">
        <v>43965</v>
      </c>
      <c r="L126" s="17">
        <v>42677</v>
      </c>
      <c r="M126" s="17">
        <v>41392</v>
      </c>
      <c r="N126" s="18">
        <v>40116</v>
      </c>
      <c r="O126" s="17">
        <v>57792</v>
      </c>
      <c r="P126" s="19">
        <f t="shared" si="3"/>
        <v>365396</v>
      </c>
      <c r="Q126" s="82"/>
      <c r="R126" s="82"/>
      <c r="S126" s="82"/>
      <c r="T126" s="82"/>
      <c r="U126" s="82"/>
      <c r="V126" s="82"/>
      <c r="W126" s="82"/>
      <c r="X126" s="82"/>
      <c r="AL126" s="79"/>
      <c r="AM126" s="79"/>
    </row>
    <row r="127" spans="1:39" s="78" customFormat="1" ht="79.2" customHeight="1" x14ac:dyDescent="0.25">
      <c r="A127" s="13">
        <f t="shared" si="4"/>
        <v>120</v>
      </c>
      <c r="B127" s="58" t="s">
        <v>13</v>
      </c>
      <c r="C127" s="116" t="s">
        <v>457</v>
      </c>
      <c r="D127" s="86" t="s">
        <v>293</v>
      </c>
      <c r="E127" s="59" t="s">
        <v>284</v>
      </c>
      <c r="F127" s="17">
        <v>142482</v>
      </c>
      <c r="G127" s="14">
        <v>19587</v>
      </c>
      <c r="H127" s="17">
        <v>17718</v>
      </c>
      <c r="I127" s="17">
        <v>17449</v>
      </c>
      <c r="J127" s="17">
        <v>10055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9">
        <f>SUM(H127:O127)</f>
        <v>45222</v>
      </c>
      <c r="Q127" s="82"/>
      <c r="R127" s="82"/>
      <c r="S127" s="82"/>
      <c r="T127" s="82"/>
      <c r="U127" s="82"/>
      <c r="V127" s="82"/>
      <c r="W127" s="82"/>
      <c r="X127" s="82"/>
      <c r="AL127" s="79" t="s">
        <v>294</v>
      </c>
      <c r="AM127" s="79"/>
    </row>
    <row r="128" spans="1:39" s="78" customFormat="1" ht="63.6" customHeight="1" x14ac:dyDescent="0.25">
      <c r="A128" s="13">
        <f t="shared" si="4"/>
        <v>121</v>
      </c>
      <c r="B128" s="58" t="s">
        <v>13</v>
      </c>
      <c r="C128" s="116" t="s">
        <v>431</v>
      </c>
      <c r="D128" s="86" t="s">
        <v>295</v>
      </c>
      <c r="E128" s="59" t="s">
        <v>296</v>
      </c>
      <c r="F128" s="17">
        <v>379086</v>
      </c>
      <c r="G128" s="14">
        <v>379086</v>
      </c>
      <c r="H128" s="20">
        <v>59142</v>
      </c>
      <c r="I128" s="20">
        <v>57848</v>
      </c>
      <c r="J128" s="20">
        <v>56255</v>
      </c>
      <c r="K128" s="20">
        <v>52885</v>
      </c>
      <c r="L128" s="20">
        <v>46182</v>
      </c>
      <c r="M128" s="20">
        <v>44809</v>
      </c>
      <c r="N128" s="21">
        <v>43445</v>
      </c>
      <c r="O128" s="20">
        <v>79114</v>
      </c>
      <c r="P128" s="19">
        <f t="shared" ref="P128:P149" si="5">SUM(H128:O128)</f>
        <v>439680</v>
      </c>
      <c r="Q128" s="82"/>
      <c r="R128" s="82"/>
      <c r="S128" s="82"/>
      <c r="T128" s="82"/>
      <c r="U128" s="82"/>
      <c r="V128" s="82"/>
      <c r="W128" s="82"/>
      <c r="X128" s="82"/>
      <c r="AL128" s="79" t="s">
        <v>297</v>
      </c>
      <c r="AM128" s="79"/>
    </row>
    <row r="129" spans="1:39" s="78" customFormat="1" ht="70.95" customHeight="1" x14ac:dyDescent="0.25">
      <c r="A129" s="13">
        <f t="shared" si="4"/>
        <v>122</v>
      </c>
      <c r="B129" s="58" t="s">
        <v>13</v>
      </c>
      <c r="C129" s="116" t="s">
        <v>432</v>
      </c>
      <c r="D129" s="86" t="s">
        <v>298</v>
      </c>
      <c r="E129" s="59" t="s">
        <v>299</v>
      </c>
      <c r="F129" s="17">
        <v>227047</v>
      </c>
      <c r="G129" s="14">
        <v>130647</v>
      </c>
      <c r="H129" s="30">
        <v>29501</v>
      </c>
      <c r="I129" s="17">
        <v>28752</v>
      </c>
      <c r="J129" s="17">
        <v>27882</v>
      </c>
      <c r="K129" s="17">
        <v>26998</v>
      </c>
      <c r="L129" s="17">
        <v>26122</v>
      </c>
      <c r="M129" s="17">
        <v>4627</v>
      </c>
      <c r="N129" s="18">
        <v>0</v>
      </c>
      <c r="O129" s="17">
        <v>0</v>
      </c>
      <c r="P129" s="19">
        <f t="shared" si="5"/>
        <v>143882</v>
      </c>
      <c r="Q129" s="82"/>
      <c r="R129" s="82"/>
      <c r="S129" s="82"/>
      <c r="T129" s="82"/>
      <c r="U129" s="82"/>
      <c r="V129" s="82"/>
      <c r="W129" s="82"/>
      <c r="X129" s="82"/>
      <c r="AL129" s="79" t="s">
        <v>300</v>
      </c>
      <c r="AM129" s="79"/>
    </row>
    <row r="130" spans="1:39" s="78" customFormat="1" ht="52.8" x14ac:dyDescent="0.25">
      <c r="A130" s="13">
        <f t="shared" si="4"/>
        <v>123</v>
      </c>
      <c r="B130" s="58" t="s">
        <v>13</v>
      </c>
      <c r="C130" s="116" t="s">
        <v>301</v>
      </c>
      <c r="D130" s="86" t="s">
        <v>302</v>
      </c>
      <c r="E130" s="59" t="s">
        <v>303</v>
      </c>
      <c r="F130" s="17">
        <v>1499941</v>
      </c>
      <c r="G130" s="14">
        <v>1349941</v>
      </c>
      <c r="H130" s="30">
        <v>47117</v>
      </c>
      <c r="I130" s="17">
        <v>234409</v>
      </c>
      <c r="J130" s="17">
        <v>227932</v>
      </c>
      <c r="K130" s="17">
        <v>220800</v>
      </c>
      <c r="L130" s="17">
        <v>213811</v>
      </c>
      <c r="M130" s="17">
        <v>206832</v>
      </c>
      <c r="N130" s="18">
        <v>199924</v>
      </c>
      <c r="O130" s="17">
        <v>469028</v>
      </c>
      <c r="P130" s="19">
        <f t="shared" si="5"/>
        <v>1819853</v>
      </c>
      <c r="Q130" s="82"/>
      <c r="R130" s="82"/>
      <c r="S130" s="82"/>
      <c r="T130" s="82"/>
      <c r="U130" s="82"/>
      <c r="V130" s="82"/>
      <c r="W130" s="82"/>
      <c r="X130" s="82"/>
      <c r="AL130" s="79" t="s">
        <v>304</v>
      </c>
      <c r="AM130" s="79"/>
    </row>
    <row r="131" spans="1:39" s="78" customFormat="1" ht="50.4" customHeight="1" x14ac:dyDescent="0.25">
      <c r="A131" s="13">
        <f t="shared" si="4"/>
        <v>124</v>
      </c>
      <c r="B131" s="58" t="s">
        <v>13</v>
      </c>
      <c r="C131" s="116" t="s">
        <v>433</v>
      </c>
      <c r="D131" s="86" t="s">
        <v>305</v>
      </c>
      <c r="E131" s="59" t="s">
        <v>306</v>
      </c>
      <c r="F131" s="17">
        <v>256241</v>
      </c>
      <c r="G131" s="14">
        <v>256241</v>
      </c>
      <c r="H131" s="30">
        <v>17506</v>
      </c>
      <c r="I131" s="17">
        <v>23530</v>
      </c>
      <c r="J131" s="17">
        <v>22998</v>
      </c>
      <c r="K131" s="17">
        <v>22419</v>
      </c>
      <c r="L131" s="17">
        <v>21864</v>
      </c>
      <c r="M131" s="18">
        <v>21309</v>
      </c>
      <c r="N131" s="18">
        <v>20774</v>
      </c>
      <c r="O131" s="17">
        <v>195231</v>
      </c>
      <c r="P131" s="19">
        <f t="shared" si="5"/>
        <v>345631</v>
      </c>
      <c r="Q131" s="82"/>
      <c r="R131" s="82"/>
      <c r="S131" s="82"/>
      <c r="T131" s="82"/>
      <c r="U131" s="82"/>
      <c r="V131" s="82"/>
      <c r="W131" s="82"/>
      <c r="X131" s="82"/>
      <c r="AL131" s="79" t="s">
        <v>307</v>
      </c>
      <c r="AM131" s="79"/>
    </row>
    <row r="132" spans="1:39" s="78" customFormat="1" ht="58.2" customHeight="1" x14ac:dyDescent="0.25">
      <c r="A132" s="13">
        <f t="shared" si="4"/>
        <v>125</v>
      </c>
      <c r="B132" s="58" t="s">
        <v>13</v>
      </c>
      <c r="C132" s="116" t="s">
        <v>308</v>
      </c>
      <c r="D132" s="86" t="s">
        <v>309</v>
      </c>
      <c r="E132" s="59" t="s">
        <v>310</v>
      </c>
      <c r="F132" s="17">
        <v>123628</v>
      </c>
      <c r="G132" s="14">
        <v>123628</v>
      </c>
      <c r="H132" s="30">
        <v>16833</v>
      </c>
      <c r="I132" s="17">
        <v>16876</v>
      </c>
      <c r="J132" s="17">
        <v>16451</v>
      </c>
      <c r="K132" s="17">
        <v>16008</v>
      </c>
      <c r="L132" s="17">
        <v>15574</v>
      </c>
      <c r="M132" s="17">
        <v>15142</v>
      </c>
      <c r="N132" s="18">
        <v>14713</v>
      </c>
      <c r="O132" s="17">
        <v>31506</v>
      </c>
      <c r="P132" s="19">
        <f t="shared" si="5"/>
        <v>143103</v>
      </c>
      <c r="Q132" s="82"/>
      <c r="R132" s="82"/>
      <c r="S132" s="82"/>
      <c r="T132" s="82"/>
      <c r="U132" s="82"/>
      <c r="V132" s="82"/>
      <c r="W132" s="82"/>
      <c r="X132" s="82"/>
      <c r="AL132" s="79" t="s">
        <v>311</v>
      </c>
      <c r="AM132" s="79"/>
    </row>
    <row r="133" spans="1:39" s="78" customFormat="1" ht="66" x14ac:dyDescent="0.25">
      <c r="A133" s="13">
        <f t="shared" si="4"/>
        <v>126</v>
      </c>
      <c r="B133" s="58" t="s">
        <v>13</v>
      </c>
      <c r="C133" s="116" t="s">
        <v>402</v>
      </c>
      <c r="D133" s="86" t="s">
        <v>312</v>
      </c>
      <c r="E133" s="59" t="s">
        <v>310</v>
      </c>
      <c r="F133" s="17">
        <v>1118037</v>
      </c>
      <c r="G133" s="14">
        <v>68734</v>
      </c>
      <c r="H133" s="30">
        <v>22392</v>
      </c>
      <c r="I133" s="17">
        <v>97931</v>
      </c>
      <c r="J133" s="17">
        <v>95862</v>
      </c>
      <c r="K133" s="17">
        <v>93793</v>
      </c>
      <c r="L133" s="17">
        <v>91724</v>
      </c>
      <c r="M133" s="17">
        <v>89656</v>
      </c>
      <c r="N133" s="18">
        <v>87587</v>
      </c>
      <c r="O133" s="17">
        <v>920260</v>
      </c>
      <c r="P133" s="19">
        <f t="shared" si="5"/>
        <v>1499205</v>
      </c>
      <c r="Q133" s="82"/>
      <c r="R133" s="82"/>
      <c r="S133" s="82"/>
      <c r="T133" s="82"/>
      <c r="U133" s="82"/>
      <c r="V133" s="82"/>
      <c r="W133" s="82"/>
      <c r="X133" s="82"/>
      <c r="AL133" s="79" t="s">
        <v>313</v>
      </c>
      <c r="AM133" s="79"/>
    </row>
    <row r="134" spans="1:39" s="78" customFormat="1" ht="53.4" customHeight="1" x14ac:dyDescent="0.25">
      <c r="A134" s="13">
        <f t="shared" si="4"/>
        <v>127</v>
      </c>
      <c r="B134" s="58" t="s">
        <v>13</v>
      </c>
      <c r="C134" s="116" t="s">
        <v>403</v>
      </c>
      <c r="D134" s="86" t="s">
        <v>314</v>
      </c>
      <c r="E134" s="59" t="s">
        <v>310</v>
      </c>
      <c r="F134" s="17">
        <v>1621162</v>
      </c>
      <c r="G134" s="14">
        <v>324232</v>
      </c>
      <c r="H134" s="30">
        <v>29585</v>
      </c>
      <c r="I134" s="17">
        <v>141999</v>
      </c>
      <c r="J134" s="17">
        <v>138999</v>
      </c>
      <c r="K134" s="17">
        <v>136000</v>
      </c>
      <c r="L134" s="17">
        <v>133001</v>
      </c>
      <c r="M134" s="17">
        <v>130001</v>
      </c>
      <c r="N134" s="18">
        <v>127001</v>
      </c>
      <c r="O134" s="17">
        <v>1334391</v>
      </c>
      <c r="P134" s="19">
        <f t="shared" si="5"/>
        <v>2170977</v>
      </c>
      <c r="Q134" s="82"/>
      <c r="R134" s="82"/>
      <c r="S134" s="82"/>
      <c r="T134" s="82"/>
      <c r="U134" s="82"/>
      <c r="V134" s="82"/>
      <c r="W134" s="82"/>
      <c r="X134" s="82"/>
      <c r="AL134" s="79" t="s">
        <v>315</v>
      </c>
      <c r="AM134" s="79"/>
    </row>
    <row r="135" spans="1:39" s="78" customFormat="1" ht="52.8" x14ac:dyDescent="0.25">
      <c r="A135" s="13">
        <f t="shared" si="4"/>
        <v>128</v>
      </c>
      <c r="B135" s="58" t="s">
        <v>13</v>
      </c>
      <c r="C135" s="116" t="s">
        <v>458</v>
      </c>
      <c r="D135" s="86" t="s">
        <v>316</v>
      </c>
      <c r="E135" s="59" t="s">
        <v>310</v>
      </c>
      <c r="F135" s="17">
        <v>427898</v>
      </c>
      <c r="G135" s="14">
        <v>20056</v>
      </c>
      <c r="H135" s="30">
        <v>7585</v>
      </c>
      <c r="I135" s="17">
        <v>50044</v>
      </c>
      <c r="J135" s="17">
        <v>48861</v>
      </c>
      <c r="K135" s="17">
        <v>47678</v>
      </c>
      <c r="L135" s="17">
        <v>43137</v>
      </c>
      <c r="M135" s="17">
        <v>38759</v>
      </c>
      <c r="N135" s="18">
        <v>37794</v>
      </c>
      <c r="O135" s="17">
        <v>252624</v>
      </c>
      <c r="P135" s="19">
        <f t="shared" si="5"/>
        <v>526482</v>
      </c>
      <c r="Q135" s="82"/>
      <c r="R135" s="82"/>
      <c r="S135" s="82"/>
      <c r="T135" s="82"/>
      <c r="U135" s="82"/>
      <c r="V135" s="82"/>
      <c r="W135" s="82"/>
      <c r="X135" s="82"/>
      <c r="AL135" s="79" t="s">
        <v>317</v>
      </c>
      <c r="AM135" s="79"/>
    </row>
    <row r="136" spans="1:39" s="78" customFormat="1" ht="26.4" x14ac:dyDescent="0.25">
      <c r="A136" s="13">
        <f t="shared" si="4"/>
        <v>129</v>
      </c>
      <c r="B136" s="58" t="s">
        <v>13</v>
      </c>
      <c r="C136" s="116" t="s">
        <v>276</v>
      </c>
      <c r="D136" s="86" t="s">
        <v>318</v>
      </c>
      <c r="E136" s="59" t="s">
        <v>310</v>
      </c>
      <c r="F136" s="17">
        <v>93941</v>
      </c>
      <c r="G136" s="14">
        <v>93941</v>
      </c>
      <c r="H136" s="30">
        <v>17145</v>
      </c>
      <c r="I136" s="17">
        <v>16851</v>
      </c>
      <c r="J136" s="17">
        <v>16407</v>
      </c>
      <c r="K136" s="17">
        <v>15954</v>
      </c>
      <c r="L136" s="17">
        <v>15505</v>
      </c>
      <c r="M136" s="17">
        <v>15058</v>
      </c>
      <c r="N136" s="18">
        <v>7364</v>
      </c>
      <c r="O136" s="17"/>
      <c r="P136" s="19">
        <f t="shared" si="5"/>
        <v>104284</v>
      </c>
      <c r="Q136" s="82"/>
      <c r="R136" s="82"/>
      <c r="S136" s="82"/>
      <c r="T136" s="82"/>
      <c r="U136" s="82"/>
      <c r="V136" s="82"/>
      <c r="W136" s="82"/>
      <c r="X136" s="82"/>
      <c r="AL136" s="79"/>
      <c r="AM136" s="79"/>
    </row>
    <row r="137" spans="1:39" s="78" customFormat="1" ht="79.2" x14ac:dyDescent="0.25">
      <c r="A137" s="13">
        <f t="shared" si="4"/>
        <v>130</v>
      </c>
      <c r="B137" s="58" t="s">
        <v>13</v>
      </c>
      <c r="C137" s="116" t="s">
        <v>434</v>
      </c>
      <c r="D137" s="86" t="s">
        <v>319</v>
      </c>
      <c r="E137" s="59" t="s">
        <v>310</v>
      </c>
      <c r="F137" s="17">
        <v>344872</v>
      </c>
      <c r="G137" s="14">
        <v>243759</v>
      </c>
      <c r="H137" s="30">
        <v>8038</v>
      </c>
      <c r="I137" s="17">
        <v>54463</v>
      </c>
      <c r="J137" s="17">
        <v>52967</v>
      </c>
      <c r="K137" s="17">
        <v>51349</v>
      </c>
      <c r="L137" s="17">
        <v>49751</v>
      </c>
      <c r="M137" s="17">
        <v>48156</v>
      </c>
      <c r="N137" s="18">
        <v>12042</v>
      </c>
      <c r="O137" s="17">
        <v>0</v>
      </c>
      <c r="P137" s="19">
        <f t="shared" si="5"/>
        <v>276766</v>
      </c>
      <c r="Q137" s="82"/>
      <c r="R137" s="82"/>
      <c r="S137" s="82"/>
      <c r="T137" s="82"/>
      <c r="U137" s="82"/>
      <c r="V137" s="82"/>
      <c r="W137" s="82"/>
      <c r="X137" s="82"/>
      <c r="AL137" s="79" t="s">
        <v>320</v>
      </c>
      <c r="AM137" s="79" t="s">
        <v>321</v>
      </c>
    </row>
    <row r="138" spans="1:39" s="78" customFormat="1" ht="54.6" customHeight="1" x14ac:dyDescent="0.25">
      <c r="A138" s="13">
        <f t="shared" ref="A138:A144" si="6">A137+1</f>
        <v>131</v>
      </c>
      <c r="B138" s="58" t="s">
        <v>13</v>
      </c>
      <c r="C138" s="116" t="s">
        <v>435</v>
      </c>
      <c r="D138" s="86" t="s">
        <v>322</v>
      </c>
      <c r="E138" s="59" t="s">
        <v>323</v>
      </c>
      <c r="F138" s="17">
        <v>859343</v>
      </c>
      <c r="G138" s="14">
        <v>137271</v>
      </c>
      <c r="H138" s="30">
        <v>27432</v>
      </c>
      <c r="I138" s="17">
        <v>74976</v>
      </c>
      <c r="J138" s="17">
        <v>73403</v>
      </c>
      <c r="K138" s="17">
        <v>71829</v>
      </c>
      <c r="L138" s="17">
        <v>70255</v>
      </c>
      <c r="M138" s="17">
        <v>68681</v>
      </c>
      <c r="N138" s="18">
        <v>67107</v>
      </c>
      <c r="O138" s="17">
        <v>706035</v>
      </c>
      <c r="P138" s="19">
        <f t="shared" si="5"/>
        <v>1159718</v>
      </c>
      <c r="Q138" s="82"/>
      <c r="R138" s="82"/>
      <c r="S138" s="82"/>
      <c r="T138" s="82"/>
      <c r="U138" s="82"/>
      <c r="V138" s="82"/>
      <c r="W138" s="82"/>
      <c r="X138" s="82"/>
      <c r="AL138" s="79" t="s">
        <v>324</v>
      </c>
      <c r="AM138" s="79"/>
    </row>
    <row r="139" spans="1:39" s="78" customFormat="1" ht="66" x14ac:dyDescent="0.25">
      <c r="A139" s="13">
        <f t="shared" si="6"/>
        <v>132</v>
      </c>
      <c r="B139" s="58" t="s">
        <v>13</v>
      </c>
      <c r="C139" s="116" t="s">
        <v>436</v>
      </c>
      <c r="D139" s="86" t="s">
        <v>325</v>
      </c>
      <c r="E139" s="59" t="s">
        <v>323</v>
      </c>
      <c r="F139" s="17">
        <v>1745206</v>
      </c>
      <c r="G139" s="14">
        <v>105709</v>
      </c>
      <c r="H139" s="30">
        <v>24586</v>
      </c>
      <c r="I139" s="17">
        <v>56253</v>
      </c>
      <c r="J139" s="17">
        <v>136983</v>
      </c>
      <c r="K139" s="17">
        <v>134297</v>
      </c>
      <c r="L139" s="17">
        <v>131611</v>
      </c>
      <c r="M139" s="17">
        <v>128925</v>
      </c>
      <c r="N139" s="18">
        <v>126239</v>
      </c>
      <c r="O139" s="17">
        <v>1774090</v>
      </c>
      <c r="P139" s="19">
        <f t="shared" si="5"/>
        <v>2512984</v>
      </c>
      <c r="Q139" s="82"/>
      <c r="R139" s="82"/>
      <c r="S139" s="82"/>
      <c r="T139" s="82"/>
      <c r="U139" s="82"/>
      <c r="V139" s="82"/>
      <c r="W139" s="82"/>
      <c r="X139" s="82"/>
      <c r="AL139" s="79" t="s">
        <v>326</v>
      </c>
      <c r="AM139" s="79"/>
    </row>
    <row r="140" spans="1:39" s="78" customFormat="1" ht="66" x14ac:dyDescent="0.25">
      <c r="A140" s="13">
        <f t="shared" si="6"/>
        <v>133</v>
      </c>
      <c r="B140" s="58" t="s">
        <v>13</v>
      </c>
      <c r="C140" s="116" t="s">
        <v>437</v>
      </c>
      <c r="D140" s="86" t="s">
        <v>327</v>
      </c>
      <c r="E140" s="59" t="s">
        <v>328</v>
      </c>
      <c r="F140" s="17">
        <v>271789</v>
      </c>
      <c r="G140" s="14">
        <v>7183</v>
      </c>
      <c r="H140" s="30">
        <v>7946</v>
      </c>
      <c r="I140" s="17">
        <v>38801</v>
      </c>
      <c r="J140" s="17">
        <v>37877</v>
      </c>
      <c r="K140" s="17">
        <v>36953</v>
      </c>
      <c r="L140" s="17">
        <v>36029</v>
      </c>
      <c r="M140" s="17">
        <v>35105</v>
      </c>
      <c r="N140" s="18">
        <v>34181</v>
      </c>
      <c r="O140" s="17">
        <v>89214</v>
      </c>
      <c r="P140" s="19">
        <f t="shared" si="5"/>
        <v>316106</v>
      </c>
      <c r="Q140" s="82"/>
      <c r="R140" s="82"/>
      <c r="S140" s="82"/>
      <c r="T140" s="82"/>
      <c r="U140" s="82"/>
      <c r="V140" s="82"/>
      <c r="W140" s="82"/>
      <c r="X140" s="82"/>
      <c r="AL140" s="79"/>
      <c r="AM140" s="79"/>
    </row>
    <row r="141" spans="1:39" s="78" customFormat="1" ht="52.8" x14ac:dyDescent="0.25">
      <c r="A141" s="13">
        <f t="shared" si="6"/>
        <v>134</v>
      </c>
      <c r="B141" s="58" t="s">
        <v>13</v>
      </c>
      <c r="C141" s="116" t="s">
        <v>438</v>
      </c>
      <c r="D141" s="86" t="s">
        <v>329</v>
      </c>
      <c r="E141" s="59" t="s">
        <v>330</v>
      </c>
      <c r="F141" s="17">
        <v>192779</v>
      </c>
      <c r="G141" s="14">
        <v>192779</v>
      </c>
      <c r="H141" s="30">
        <v>33068</v>
      </c>
      <c r="I141" s="17">
        <v>33360</v>
      </c>
      <c r="J141" s="17">
        <v>32511</v>
      </c>
      <c r="K141" s="17">
        <v>31642</v>
      </c>
      <c r="L141" s="17">
        <v>30785</v>
      </c>
      <c r="M141" s="17">
        <v>29927</v>
      </c>
      <c r="N141" s="18">
        <v>21933</v>
      </c>
      <c r="O141" s="17">
        <v>0</v>
      </c>
      <c r="P141" s="19">
        <f t="shared" si="5"/>
        <v>213226</v>
      </c>
      <c r="Q141" s="82"/>
      <c r="R141" s="82"/>
      <c r="S141" s="82"/>
      <c r="T141" s="82"/>
      <c r="U141" s="82"/>
      <c r="V141" s="82"/>
      <c r="W141" s="82"/>
      <c r="X141" s="82"/>
      <c r="AL141" s="79" t="s">
        <v>331</v>
      </c>
      <c r="AM141" s="79"/>
    </row>
    <row r="142" spans="1:39" s="78" customFormat="1" ht="52.8" x14ac:dyDescent="0.25">
      <c r="A142" s="13">
        <f t="shared" si="6"/>
        <v>135</v>
      </c>
      <c r="B142" s="58" t="s">
        <v>13</v>
      </c>
      <c r="C142" s="116" t="s">
        <v>439</v>
      </c>
      <c r="D142" s="86" t="s">
        <v>332</v>
      </c>
      <c r="E142" s="59" t="s">
        <v>330</v>
      </c>
      <c r="F142" s="17">
        <v>869968</v>
      </c>
      <c r="G142" s="14">
        <v>9083</v>
      </c>
      <c r="H142" s="30">
        <v>17041</v>
      </c>
      <c r="I142" s="17">
        <v>75822</v>
      </c>
      <c r="J142" s="17">
        <v>74221</v>
      </c>
      <c r="K142" s="17">
        <v>72620</v>
      </c>
      <c r="L142" s="17">
        <v>71018</v>
      </c>
      <c r="M142" s="17">
        <v>69417</v>
      </c>
      <c r="N142" s="18">
        <v>67816</v>
      </c>
      <c r="O142" s="17">
        <v>724259</v>
      </c>
      <c r="P142" s="19">
        <f t="shared" si="5"/>
        <v>1172214</v>
      </c>
      <c r="Q142" s="82"/>
      <c r="R142" s="82"/>
      <c r="S142" s="82"/>
      <c r="T142" s="82"/>
      <c r="U142" s="82"/>
      <c r="V142" s="82"/>
      <c r="W142" s="82"/>
      <c r="X142" s="82"/>
      <c r="AL142" s="79" t="s">
        <v>333</v>
      </c>
      <c r="AM142" s="79"/>
    </row>
    <row r="143" spans="1:39" s="78" customFormat="1" ht="39.6" x14ac:dyDescent="0.25">
      <c r="A143" s="13">
        <f t="shared" si="6"/>
        <v>136</v>
      </c>
      <c r="B143" s="58" t="s">
        <v>13</v>
      </c>
      <c r="C143" s="116" t="s">
        <v>440</v>
      </c>
      <c r="D143" s="86" t="s">
        <v>334</v>
      </c>
      <c r="E143" s="59" t="s">
        <v>330</v>
      </c>
      <c r="F143" s="17">
        <v>441263</v>
      </c>
      <c r="G143" s="14">
        <v>10345</v>
      </c>
      <c r="H143" s="30">
        <v>4183</v>
      </c>
      <c r="I143" s="17">
        <v>46201</v>
      </c>
      <c r="J143" s="17">
        <v>45146</v>
      </c>
      <c r="K143" s="17">
        <v>44091</v>
      </c>
      <c r="L143" s="17">
        <v>43036</v>
      </c>
      <c r="M143" s="17">
        <v>41981</v>
      </c>
      <c r="N143" s="18">
        <v>40926</v>
      </c>
      <c r="O143" s="17">
        <v>281411</v>
      </c>
      <c r="P143" s="19">
        <f t="shared" si="5"/>
        <v>546975</v>
      </c>
      <c r="Q143" s="82"/>
      <c r="R143" s="82"/>
      <c r="S143" s="82"/>
      <c r="T143" s="82"/>
      <c r="U143" s="82"/>
      <c r="V143" s="82"/>
      <c r="W143" s="82"/>
      <c r="X143" s="82"/>
      <c r="AL143" s="79"/>
      <c r="AM143" s="79"/>
    </row>
    <row r="144" spans="1:39" s="78" customFormat="1" ht="52.8" x14ac:dyDescent="0.25">
      <c r="A144" s="13">
        <f t="shared" si="6"/>
        <v>137</v>
      </c>
      <c r="B144" s="58" t="s">
        <v>13</v>
      </c>
      <c r="C144" s="116" t="s">
        <v>441</v>
      </c>
      <c r="D144" s="86" t="s">
        <v>335</v>
      </c>
      <c r="E144" s="59" t="s">
        <v>330</v>
      </c>
      <c r="F144" s="17">
        <v>60240</v>
      </c>
      <c r="G144" s="14">
        <v>60240</v>
      </c>
      <c r="H144" s="30">
        <v>13871</v>
      </c>
      <c r="I144" s="17">
        <v>13984</v>
      </c>
      <c r="J144" s="17">
        <v>13624</v>
      </c>
      <c r="K144" s="17">
        <v>13259</v>
      </c>
      <c r="L144" s="17">
        <v>9718</v>
      </c>
      <c r="M144" s="17">
        <v>0</v>
      </c>
      <c r="N144" s="18">
        <v>0</v>
      </c>
      <c r="O144" s="17">
        <v>0</v>
      </c>
      <c r="P144" s="19">
        <f t="shared" si="5"/>
        <v>64456</v>
      </c>
      <c r="Q144" s="82"/>
      <c r="R144" s="82"/>
      <c r="S144" s="82"/>
      <c r="T144" s="82"/>
      <c r="U144" s="82"/>
      <c r="V144" s="82"/>
      <c r="W144" s="82"/>
      <c r="X144" s="82"/>
      <c r="AL144" s="79" t="s">
        <v>336</v>
      </c>
      <c r="AM144" s="79"/>
    </row>
    <row r="145" spans="1:39" s="78" customFormat="1" ht="79.2" x14ac:dyDescent="0.25">
      <c r="A145" s="13">
        <f>A144+1</f>
        <v>138</v>
      </c>
      <c r="B145" s="58" t="s">
        <v>13</v>
      </c>
      <c r="C145" s="116" t="s">
        <v>442</v>
      </c>
      <c r="D145" s="86" t="s">
        <v>337</v>
      </c>
      <c r="E145" s="59" t="s">
        <v>338</v>
      </c>
      <c r="F145" s="17">
        <v>2197233</v>
      </c>
      <c r="G145" s="14">
        <v>0</v>
      </c>
      <c r="H145" s="32">
        <v>58401</v>
      </c>
      <c r="I145" s="20">
        <v>189715</v>
      </c>
      <c r="J145" s="20">
        <v>185738</v>
      </c>
      <c r="K145" s="20">
        <v>181761</v>
      </c>
      <c r="L145" s="20">
        <v>177784</v>
      </c>
      <c r="M145" s="20">
        <v>173807</v>
      </c>
      <c r="N145" s="21">
        <v>169830</v>
      </c>
      <c r="O145" s="20">
        <v>1845887</v>
      </c>
      <c r="P145" s="19">
        <f>SUM(H145:O145)</f>
        <v>2982923</v>
      </c>
      <c r="Q145" s="82"/>
      <c r="R145" s="82"/>
      <c r="S145" s="82"/>
      <c r="T145" s="82"/>
      <c r="U145" s="82"/>
      <c r="V145" s="82"/>
      <c r="W145" s="82"/>
      <c r="X145" s="82"/>
      <c r="AL145" s="79" t="s">
        <v>339</v>
      </c>
      <c r="AM145" s="79"/>
    </row>
    <row r="146" spans="1:39" s="78" customFormat="1" ht="60.6" customHeight="1" x14ac:dyDescent="0.25">
      <c r="A146" s="13">
        <f t="shared" ref="A146:A149" si="7">A145+1</f>
        <v>139</v>
      </c>
      <c r="B146" s="58" t="s">
        <v>13</v>
      </c>
      <c r="C146" s="126" t="s">
        <v>340</v>
      </c>
      <c r="D146" s="86" t="s">
        <v>341</v>
      </c>
      <c r="E146" s="59" t="s">
        <v>342</v>
      </c>
      <c r="F146" s="17">
        <v>1285490</v>
      </c>
      <c r="G146" s="33">
        <v>0</v>
      </c>
      <c r="H146" s="90">
        <v>9671</v>
      </c>
      <c r="I146" s="90">
        <v>44491</v>
      </c>
      <c r="J146" s="90">
        <v>114017</v>
      </c>
      <c r="K146" s="90">
        <v>111579</v>
      </c>
      <c r="L146" s="90">
        <v>109141</v>
      </c>
      <c r="M146" s="90">
        <v>106703</v>
      </c>
      <c r="N146" s="90">
        <v>104265</v>
      </c>
      <c r="O146" s="90">
        <v>1151312</v>
      </c>
      <c r="P146" s="25">
        <f t="shared" si="5"/>
        <v>1751179</v>
      </c>
      <c r="Q146" s="82"/>
      <c r="R146" s="82"/>
      <c r="S146" s="82"/>
      <c r="T146" s="82"/>
      <c r="U146" s="82"/>
      <c r="V146" s="82"/>
      <c r="W146" s="82"/>
      <c r="X146" s="82"/>
      <c r="AL146" s="79"/>
      <c r="AM146" s="79"/>
    </row>
    <row r="147" spans="1:39" s="78" customFormat="1" ht="58.2" customHeight="1" x14ac:dyDescent="0.25">
      <c r="A147" s="13">
        <f t="shared" si="7"/>
        <v>140</v>
      </c>
      <c r="B147" s="58" t="s">
        <v>13</v>
      </c>
      <c r="C147" s="126" t="s">
        <v>343</v>
      </c>
      <c r="D147" s="86" t="s">
        <v>344</v>
      </c>
      <c r="E147" s="59" t="s">
        <v>342</v>
      </c>
      <c r="F147" s="17">
        <v>2476114</v>
      </c>
      <c r="G147" s="33">
        <v>0</v>
      </c>
      <c r="H147" s="34">
        <v>35011</v>
      </c>
      <c r="I147" s="35">
        <v>91567</v>
      </c>
      <c r="J147" s="35">
        <v>178003</v>
      </c>
      <c r="K147" s="35">
        <v>174762</v>
      </c>
      <c r="L147" s="35">
        <v>171520</v>
      </c>
      <c r="M147" s="35">
        <v>168279</v>
      </c>
      <c r="N147" s="36">
        <v>165038</v>
      </c>
      <c r="O147" s="35">
        <v>2901249</v>
      </c>
      <c r="P147" s="19">
        <f t="shared" si="5"/>
        <v>3885429</v>
      </c>
      <c r="Q147" s="82"/>
      <c r="R147" s="82"/>
      <c r="S147" s="82"/>
      <c r="T147" s="82"/>
      <c r="U147" s="82"/>
      <c r="V147" s="82"/>
      <c r="W147" s="82"/>
      <c r="X147" s="82"/>
      <c r="AL147" s="79"/>
      <c r="AM147" s="79"/>
    </row>
    <row r="148" spans="1:39" s="78" customFormat="1" ht="61.2" customHeight="1" x14ac:dyDescent="0.25">
      <c r="A148" s="91">
        <f t="shared" si="7"/>
        <v>141</v>
      </c>
      <c r="B148" s="60" t="s">
        <v>13</v>
      </c>
      <c r="C148" s="127" t="s">
        <v>345</v>
      </c>
      <c r="D148" s="89" t="s">
        <v>346</v>
      </c>
      <c r="E148" s="61" t="s">
        <v>342</v>
      </c>
      <c r="F148" s="20">
        <v>1090120</v>
      </c>
      <c r="G148" s="37">
        <v>0</v>
      </c>
      <c r="H148" s="32">
        <v>18002</v>
      </c>
      <c r="I148" s="20">
        <v>37738</v>
      </c>
      <c r="J148" s="20">
        <v>96724</v>
      </c>
      <c r="K148" s="20">
        <v>94657</v>
      </c>
      <c r="L148" s="20">
        <v>92589</v>
      </c>
      <c r="M148" s="20">
        <v>90522</v>
      </c>
      <c r="N148" s="21">
        <v>88454</v>
      </c>
      <c r="O148" s="20">
        <v>977778</v>
      </c>
      <c r="P148" s="23">
        <f t="shared" si="5"/>
        <v>1496464</v>
      </c>
      <c r="Q148" s="82"/>
      <c r="R148" s="82"/>
      <c r="S148" s="82"/>
      <c r="T148" s="82"/>
      <c r="U148" s="82"/>
      <c r="V148" s="82"/>
      <c r="W148" s="82"/>
      <c r="X148" s="82"/>
      <c r="AL148" s="79"/>
      <c r="AM148" s="79"/>
    </row>
    <row r="149" spans="1:39" s="78" customFormat="1" ht="61.2" customHeight="1" x14ac:dyDescent="0.25">
      <c r="A149" s="92">
        <f t="shared" si="7"/>
        <v>142</v>
      </c>
      <c r="B149" s="58" t="s">
        <v>13</v>
      </c>
      <c r="C149" s="116" t="s">
        <v>443</v>
      </c>
      <c r="D149" s="86" t="s">
        <v>347</v>
      </c>
      <c r="E149" s="59" t="s">
        <v>348</v>
      </c>
      <c r="F149" s="17">
        <v>405290</v>
      </c>
      <c r="G149" s="38">
        <v>0</v>
      </c>
      <c r="H149" s="30">
        <v>7498</v>
      </c>
      <c r="I149" s="17">
        <v>13739</v>
      </c>
      <c r="J149" s="17">
        <v>62243</v>
      </c>
      <c r="K149" s="17">
        <v>60577</v>
      </c>
      <c r="L149" s="17">
        <v>58912</v>
      </c>
      <c r="M149" s="17">
        <v>57246</v>
      </c>
      <c r="N149" s="18">
        <v>55581</v>
      </c>
      <c r="O149" s="17">
        <v>169120</v>
      </c>
      <c r="P149" s="19">
        <f t="shared" si="5"/>
        <v>484916</v>
      </c>
      <c r="Q149" s="82"/>
      <c r="R149" s="82"/>
      <c r="S149" s="82"/>
      <c r="T149" s="82"/>
      <c r="U149" s="82"/>
      <c r="V149" s="82"/>
      <c r="W149" s="82"/>
      <c r="X149" s="82"/>
      <c r="AL149" s="79"/>
      <c r="AM149" s="79"/>
    </row>
    <row r="150" spans="1:39" s="73" customFormat="1" x14ac:dyDescent="0.25">
      <c r="A150" s="93"/>
      <c r="B150" s="65" t="s">
        <v>349</v>
      </c>
      <c r="C150" s="128"/>
      <c r="D150" s="94"/>
      <c r="E150" s="93" t="s">
        <v>350</v>
      </c>
      <c r="F150" s="39">
        <f>SUM(F8:F149)</f>
        <v>105421716</v>
      </c>
      <c r="G150" s="39">
        <f t="shared" ref="G150:P150" si="8">SUM(G8:G149)</f>
        <v>57636564</v>
      </c>
      <c r="H150" s="39">
        <f t="shared" si="8"/>
        <v>6446674</v>
      </c>
      <c r="I150" s="39">
        <f t="shared" si="8"/>
        <v>7115884</v>
      </c>
      <c r="J150" s="39">
        <f t="shared" si="8"/>
        <v>7053064</v>
      </c>
      <c r="K150" s="39">
        <f t="shared" si="8"/>
        <v>6524898</v>
      </c>
      <c r="L150" s="39">
        <f t="shared" si="8"/>
        <v>6280786</v>
      </c>
      <c r="M150" s="39">
        <f t="shared" si="8"/>
        <v>5944223</v>
      </c>
      <c r="N150" s="39">
        <f t="shared" si="8"/>
        <v>5518284</v>
      </c>
      <c r="O150" s="39">
        <f t="shared" si="8"/>
        <v>49496888</v>
      </c>
      <c r="P150" s="39">
        <f t="shared" si="8"/>
        <v>94380701</v>
      </c>
      <c r="Q150" s="39">
        <f t="shared" ref="Q150:AK150" si="9">SUM(Q8:Q113)</f>
        <v>0</v>
      </c>
      <c r="R150" s="39">
        <f t="shared" si="9"/>
        <v>0</v>
      </c>
      <c r="S150" s="39">
        <f t="shared" si="9"/>
        <v>0</v>
      </c>
      <c r="T150" s="39">
        <f t="shared" si="9"/>
        <v>0</v>
      </c>
      <c r="U150" s="39">
        <f t="shared" si="9"/>
        <v>0</v>
      </c>
      <c r="V150" s="39">
        <f t="shared" si="9"/>
        <v>0</v>
      </c>
      <c r="W150" s="39">
        <f t="shared" si="9"/>
        <v>0</v>
      </c>
      <c r="X150" s="39">
        <f t="shared" si="9"/>
        <v>0</v>
      </c>
      <c r="Y150" s="39">
        <f t="shared" si="9"/>
        <v>0</v>
      </c>
      <c r="Z150" s="39">
        <f t="shared" si="9"/>
        <v>0</v>
      </c>
      <c r="AA150" s="39">
        <f t="shared" si="9"/>
        <v>0</v>
      </c>
      <c r="AB150" s="39">
        <f t="shared" si="9"/>
        <v>0</v>
      </c>
      <c r="AC150" s="39">
        <f t="shared" si="9"/>
        <v>0</v>
      </c>
      <c r="AD150" s="39">
        <f t="shared" si="9"/>
        <v>0</v>
      </c>
      <c r="AE150" s="39">
        <f t="shared" si="9"/>
        <v>0</v>
      </c>
      <c r="AF150" s="39">
        <f t="shared" si="9"/>
        <v>0</v>
      </c>
      <c r="AG150" s="39">
        <f t="shared" si="9"/>
        <v>0</v>
      </c>
      <c r="AH150" s="39">
        <f t="shared" si="9"/>
        <v>0</v>
      </c>
      <c r="AI150" s="39">
        <f t="shared" si="9"/>
        <v>0</v>
      </c>
      <c r="AJ150" s="39">
        <f t="shared" si="9"/>
        <v>0</v>
      </c>
      <c r="AK150" s="39">
        <f t="shared" si="9"/>
        <v>0</v>
      </c>
      <c r="AL150" s="95"/>
      <c r="AM150" s="95"/>
    </row>
    <row r="151" spans="1:39" s="97" customFormat="1" ht="14.4" customHeight="1" x14ac:dyDescent="0.25">
      <c r="A151" s="66"/>
      <c r="B151" s="2" t="s">
        <v>351</v>
      </c>
      <c r="C151" s="2"/>
      <c r="D151" s="98"/>
      <c r="E151" s="99"/>
      <c r="F151" s="100"/>
      <c r="G151" s="100"/>
      <c r="H151" s="41"/>
      <c r="I151" s="41"/>
      <c r="J151" s="41"/>
      <c r="K151" s="41"/>
      <c r="L151" s="41"/>
      <c r="M151" s="41"/>
      <c r="N151" s="41"/>
      <c r="O151" s="40"/>
      <c r="P151" s="42"/>
      <c r="Q151" s="42" t="e">
        <f>Q150-#REF!</f>
        <v>#REF!</v>
      </c>
      <c r="R151" s="42" t="e">
        <f>R150-#REF!</f>
        <v>#REF!</v>
      </c>
      <c r="S151" s="42" t="e">
        <f>S150-#REF!</f>
        <v>#REF!</v>
      </c>
      <c r="T151" s="42" t="e">
        <f>T150-#REF!</f>
        <v>#REF!</v>
      </c>
      <c r="U151" s="42" t="e">
        <f>U150-#REF!</f>
        <v>#REF!</v>
      </c>
      <c r="V151" s="42" t="e">
        <f>V150-#REF!</f>
        <v>#REF!</v>
      </c>
      <c r="W151" s="42" t="e">
        <f>W150-#REF!</f>
        <v>#REF!</v>
      </c>
      <c r="X151" s="42" t="e">
        <f>X150-#REF!</f>
        <v>#REF!</v>
      </c>
      <c r="Y151" s="42" t="e">
        <f>Y150-#REF!</f>
        <v>#REF!</v>
      </c>
      <c r="Z151" s="42" t="e">
        <f>Z150-#REF!</f>
        <v>#REF!</v>
      </c>
      <c r="AA151" s="42" t="e">
        <f>AA150-#REF!</f>
        <v>#REF!</v>
      </c>
      <c r="AB151" s="42" t="e">
        <f>AB150-#REF!</f>
        <v>#REF!</v>
      </c>
      <c r="AC151" s="42" t="e">
        <f>AC150-#REF!</f>
        <v>#REF!</v>
      </c>
      <c r="AD151" s="42" t="e">
        <f>AD150-#REF!</f>
        <v>#REF!</v>
      </c>
      <c r="AE151" s="42" t="e">
        <f>AE150-#REF!</f>
        <v>#REF!</v>
      </c>
      <c r="AF151" s="42" t="e">
        <f>AF150-#REF!</f>
        <v>#REF!</v>
      </c>
      <c r="AG151" s="42" t="e">
        <f>AG150-#REF!</f>
        <v>#REF!</v>
      </c>
      <c r="AH151" s="42" t="e">
        <f>AH150-#REF!</f>
        <v>#REF!</v>
      </c>
      <c r="AI151" s="42" t="e">
        <f>AI150-#REF!</f>
        <v>#REF!</v>
      </c>
      <c r="AJ151" s="42" t="e">
        <f>AJ150-#REF!</f>
        <v>#REF!</v>
      </c>
      <c r="AK151" s="42" t="e">
        <f>AK150-#REF!</f>
        <v>#REF!</v>
      </c>
    </row>
    <row r="152" spans="1:39" s="97" customFormat="1" ht="37.5" customHeight="1" x14ac:dyDescent="0.3">
      <c r="A152" s="83" t="s">
        <v>352</v>
      </c>
      <c r="B152" s="83" t="s">
        <v>13</v>
      </c>
      <c r="C152" s="12" t="s">
        <v>353</v>
      </c>
      <c r="D152" s="83" t="s">
        <v>354</v>
      </c>
      <c r="E152" s="83" t="s">
        <v>355</v>
      </c>
      <c r="F152" s="14">
        <v>1665239.53</v>
      </c>
      <c r="G152" s="14">
        <v>749311</v>
      </c>
      <c r="H152" s="15">
        <v>103666</v>
      </c>
      <c r="I152" s="15">
        <v>101420</v>
      </c>
      <c r="J152" s="15">
        <v>99144</v>
      </c>
      <c r="K152" s="15">
        <v>93159</v>
      </c>
      <c r="L152" s="15">
        <v>94471</v>
      </c>
      <c r="M152" s="15">
        <v>92160</v>
      </c>
      <c r="N152" s="15">
        <v>89933</v>
      </c>
      <c r="O152" s="15">
        <v>152018</v>
      </c>
      <c r="P152" s="16">
        <f t="shared" ref="P152:P163" si="10">SUM(H152:O152)</f>
        <v>825971</v>
      </c>
      <c r="U152" s="79"/>
      <c r="X152" s="79"/>
    </row>
    <row r="153" spans="1:39" s="97" customFormat="1" ht="39.6" x14ac:dyDescent="0.3">
      <c r="A153" s="83" t="s">
        <v>356</v>
      </c>
      <c r="B153" s="83" t="s">
        <v>13</v>
      </c>
      <c r="C153" s="12" t="s">
        <v>357</v>
      </c>
      <c r="D153" s="83" t="s">
        <v>358</v>
      </c>
      <c r="E153" s="83" t="s">
        <v>355</v>
      </c>
      <c r="F153" s="14">
        <v>135399.06</v>
      </c>
      <c r="G153" s="14">
        <v>46924</v>
      </c>
      <c r="H153" s="15">
        <v>8491</v>
      </c>
      <c r="I153" s="15">
        <v>8006</v>
      </c>
      <c r="J153" s="15">
        <v>8096</v>
      </c>
      <c r="K153" s="15">
        <v>7705</v>
      </c>
      <c r="L153" s="15">
        <v>7692</v>
      </c>
      <c r="M153" s="15">
        <v>7492</v>
      </c>
      <c r="N153" s="15">
        <v>3652</v>
      </c>
      <c r="O153" s="15">
        <v>0</v>
      </c>
      <c r="P153" s="16">
        <f t="shared" si="10"/>
        <v>51134</v>
      </c>
      <c r="U153" s="79"/>
      <c r="X153" s="79"/>
    </row>
    <row r="154" spans="1:39" s="97" customFormat="1" ht="39.6" x14ac:dyDescent="0.3">
      <c r="A154" s="83" t="s">
        <v>359</v>
      </c>
      <c r="B154" s="83" t="s">
        <v>13</v>
      </c>
      <c r="C154" s="12" t="s">
        <v>360</v>
      </c>
      <c r="D154" s="83" t="s">
        <v>361</v>
      </c>
      <c r="E154" s="83" t="s">
        <v>355</v>
      </c>
      <c r="F154" s="14">
        <v>197450</v>
      </c>
      <c r="G154" s="14">
        <v>68397</v>
      </c>
      <c r="H154" s="15">
        <v>12346</v>
      </c>
      <c r="I154" s="15">
        <v>12010</v>
      </c>
      <c r="J154" s="15">
        <v>11667</v>
      </c>
      <c r="K154" s="15">
        <v>11327</v>
      </c>
      <c r="L154" s="15">
        <v>10988</v>
      </c>
      <c r="M154" s="15">
        <v>10926</v>
      </c>
      <c r="N154" s="15">
        <v>5292</v>
      </c>
      <c r="O154" s="15">
        <v>0</v>
      </c>
      <c r="P154" s="16">
        <f t="shared" si="10"/>
        <v>74556</v>
      </c>
      <c r="U154" s="79"/>
      <c r="X154" s="79"/>
    </row>
    <row r="155" spans="1:39" s="97" customFormat="1" ht="39.6" x14ac:dyDescent="0.3">
      <c r="A155" s="83" t="s">
        <v>362</v>
      </c>
      <c r="B155" s="83" t="s">
        <v>13</v>
      </c>
      <c r="C155" s="12" t="s">
        <v>363</v>
      </c>
      <c r="D155" s="83" t="s">
        <v>364</v>
      </c>
      <c r="E155" s="83" t="s">
        <v>365</v>
      </c>
      <c r="F155" s="14">
        <v>383989</v>
      </c>
      <c r="G155" s="14">
        <v>147408</v>
      </c>
      <c r="H155" s="15">
        <v>24081</v>
      </c>
      <c r="I155" s="15">
        <v>24532</v>
      </c>
      <c r="J155" s="15">
        <v>23934</v>
      </c>
      <c r="K155" s="15">
        <v>23334</v>
      </c>
      <c r="L155" s="15">
        <v>22742</v>
      </c>
      <c r="M155" s="15">
        <v>22151</v>
      </c>
      <c r="N155" s="15">
        <v>21560</v>
      </c>
      <c r="O155" s="15">
        <v>32</v>
      </c>
      <c r="P155" s="16">
        <f t="shared" si="10"/>
        <v>162366</v>
      </c>
      <c r="U155" s="79"/>
      <c r="X155" s="79"/>
    </row>
    <row r="156" spans="1:39" s="97" customFormat="1" ht="52.8" x14ac:dyDescent="0.3">
      <c r="A156" s="83" t="s">
        <v>366</v>
      </c>
      <c r="B156" s="86" t="s">
        <v>13</v>
      </c>
      <c r="C156" s="129" t="s">
        <v>367</v>
      </c>
      <c r="D156" s="101" t="s">
        <v>368</v>
      </c>
      <c r="E156" s="102" t="s">
        <v>369</v>
      </c>
      <c r="F156" s="17">
        <v>381560</v>
      </c>
      <c r="G156" s="17">
        <v>88011</v>
      </c>
      <c r="H156" s="17">
        <v>12717</v>
      </c>
      <c r="I156" s="17">
        <v>13186</v>
      </c>
      <c r="J156" s="17">
        <v>13009</v>
      </c>
      <c r="K156" s="17">
        <v>12619</v>
      </c>
      <c r="L156" s="17">
        <v>12236</v>
      </c>
      <c r="M156" s="17">
        <v>11854</v>
      </c>
      <c r="N156" s="18">
        <v>11474</v>
      </c>
      <c r="O156" s="18">
        <v>13804</v>
      </c>
      <c r="P156" s="19">
        <f t="shared" si="10"/>
        <v>100899</v>
      </c>
      <c r="U156" s="79"/>
      <c r="X156" s="79"/>
    </row>
    <row r="157" spans="1:39" s="97" customFormat="1" ht="66" x14ac:dyDescent="0.3">
      <c r="A157" s="83" t="s">
        <v>370</v>
      </c>
      <c r="B157" s="86" t="s">
        <v>13</v>
      </c>
      <c r="C157" s="129" t="s">
        <v>371</v>
      </c>
      <c r="D157" s="101" t="s">
        <v>372</v>
      </c>
      <c r="E157" s="102" t="s">
        <v>369</v>
      </c>
      <c r="F157" s="17">
        <v>29440</v>
      </c>
      <c r="G157" s="17">
        <v>12384</v>
      </c>
      <c r="H157" s="17">
        <v>2003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9">
        <f t="shared" si="10"/>
        <v>2003</v>
      </c>
      <c r="U157" s="79"/>
      <c r="X157" s="79"/>
    </row>
    <row r="158" spans="1:39" s="97" customFormat="1" ht="52.8" x14ac:dyDescent="0.3">
      <c r="A158" s="83" t="s">
        <v>373</v>
      </c>
      <c r="B158" s="83" t="s">
        <v>13</v>
      </c>
      <c r="C158" s="12" t="s">
        <v>374</v>
      </c>
      <c r="D158" s="101" t="s">
        <v>375</v>
      </c>
      <c r="E158" s="83" t="s">
        <v>376</v>
      </c>
      <c r="F158" s="14">
        <v>2594247</v>
      </c>
      <c r="G158" s="14">
        <v>428484</v>
      </c>
      <c r="H158" s="15">
        <v>72454</v>
      </c>
      <c r="I158" s="15">
        <v>71244</v>
      </c>
      <c r="J158" s="15">
        <v>69571</v>
      </c>
      <c r="K158" s="15">
        <v>67826</v>
      </c>
      <c r="L158" s="15">
        <v>66105</v>
      </c>
      <c r="M158" s="15">
        <v>64386</v>
      </c>
      <c r="N158" s="15">
        <v>62674</v>
      </c>
      <c r="O158" s="15">
        <v>94</v>
      </c>
      <c r="P158" s="19">
        <f t="shared" si="10"/>
        <v>474354</v>
      </c>
      <c r="U158" s="79"/>
      <c r="X158" s="79"/>
    </row>
    <row r="159" spans="1:39" s="97" customFormat="1" ht="52.8" x14ac:dyDescent="0.3">
      <c r="A159" s="83" t="s">
        <v>377</v>
      </c>
      <c r="B159" s="103" t="s">
        <v>13</v>
      </c>
      <c r="C159" s="104" t="s">
        <v>378</v>
      </c>
      <c r="D159" s="101" t="s">
        <v>379</v>
      </c>
      <c r="E159" s="103" t="s">
        <v>380</v>
      </c>
      <c r="F159" s="43">
        <v>1468540</v>
      </c>
      <c r="G159" s="43">
        <v>1066466</v>
      </c>
      <c r="H159" s="44">
        <v>125228</v>
      </c>
      <c r="I159" s="44">
        <v>121933</v>
      </c>
      <c r="J159" s="44">
        <v>118738</v>
      </c>
      <c r="K159" s="44">
        <v>110979</v>
      </c>
      <c r="L159" s="44">
        <v>107971</v>
      </c>
      <c r="M159" s="44">
        <v>105108</v>
      </c>
      <c r="N159" s="44">
        <v>98438</v>
      </c>
      <c r="O159" s="44">
        <v>581946</v>
      </c>
      <c r="P159" s="45">
        <f t="shared" si="10"/>
        <v>1370341</v>
      </c>
      <c r="U159" s="79"/>
      <c r="X159" s="79"/>
    </row>
    <row r="160" spans="1:39" s="97" customFormat="1" ht="66" x14ac:dyDescent="0.3">
      <c r="A160" s="83" t="s">
        <v>381</v>
      </c>
      <c r="B160" s="83" t="s">
        <v>13</v>
      </c>
      <c r="C160" s="12" t="s">
        <v>382</v>
      </c>
      <c r="D160" s="101" t="s">
        <v>383</v>
      </c>
      <c r="E160" s="83" t="s">
        <v>384</v>
      </c>
      <c r="F160" s="14">
        <v>1093100</v>
      </c>
      <c r="G160" s="14">
        <v>859285</v>
      </c>
      <c r="H160" s="46">
        <v>88447</v>
      </c>
      <c r="I160" s="46">
        <v>86315</v>
      </c>
      <c r="J160" s="46">
        <v>84279</v>
      </c>
      <c r="K160" s="46">
        <v>82094</v>
      </c>
      <c r="L160" s="46">
        <v>79987</v>
      </c>
      <c r="M160" s="46">
        <v>77875</v>
      </c>
      <c r="N160" s="46">
        <v>76848</v>
      </c>
      <c r="O160" s="46">
        <v>541888</v>
      </c>
      <c r="P160" s="16">
        <f t="shared" si="10"/>
        <v>1117733</v>
      </c>
      <c r="U160" s="79"/>
      <c r="X160" s="79"/>
    </row>
    <row r="161" spans="1:39" s="97" customFormat="1" ht="39.6" x14ac:dyDescent="0.3">
      <c r="A161" s="83" t="s">
        <v>385</v>
      </c>
      <c r="B161" s="83" t="s">
        <v>13</v>
      </c>
      <c r="C161" s="12" t="s">
        <v>449</v>
      </c>
      <c r="D161" s="101" t="s">
        <v>386</v>
      </c>
      <c r="E161" s="83" t="s">
        <v>384</v>
      </c>
      <c r="F161" s="14">
        <v>340358</v>
      </c>
      <c r="G161" s="14">
        <v>267563</v>
      </c>
      <c r="H161" s="46">
        <v>27538</v>
      </c>
      <c r="I161" s="46">
        <v>26874</v>
      </c>
      <c r="J161" s="46">
        <v>26240</v>
      </c>
      <c r="K161" s="46">
        <v>25560</v>
      </c>
      <c r="L161" s="46">
        <v>24904</v>
      </c>
      <c r="M161" s="46">
        <v>24247</v>
      </c>
      <c r="N161" s="46">
        <v>23927</v>
      </c>
      <c r="O161" s="46">
        <v>168759</v>
      </c>
      <c r="P161" s="16">
        <f t="shared" si="10"/>
        <v>348049</v>
      </c>
      <c r="U161" s="79"/>
      <c r="X161" s="79"/>
    </row>
    <row r="162" spans="1:39" s="97" customFormat="1" ht="52.8" x14ac:dyDescent="0.3">
      <c r="A162" s="83" t="s">
        <v>387</v>
      </c>
      <c r="B162" s="103" t="s">
        <v>13</v>
      </c>
      <c r="C162" s="104" t="s">
        <v>450</v>
      </c>
      <c r="D162" s="105" t="s">
        <v>388</v>
      </c>
      <c r="E162" s="103" t="s">
        <v>389</v>
      </c>
      <c r="F162" s="43">
        <v>158392</v>
      </c>
      <c r="G162" s="43">
        <v>124608</v>
      </c>
      <c r="H162" s="44">
        <v>12312</v>
      </c>
      <c r="I162" s="44">
        <v>12067</v>
      </c>
      <c r="J162" s="44">
        <v>11813</v>
      </c>
      <c r="K162" s="44">
        <v>11537</v>
      </c>
      <c r="L162" s="44">
        <v>11271</v>
      </c>
      <c r="M162" s="44">
        <v>11005</v>
      </c>
      <c r="N162" s="44">
        <v>10789</v>
      </c>
      <c r="O162" s="44">
        <v>74657</v>
      </c>
      <c r="P162" s="45">
        <f t="shared" si="10"/>
        <v>155451</v>
      </c>
      <c r="U162" s="79"/>
      <c r="X162" s="79"/>
    </row>
    <row r="163" spans="1:39" s="97" customFormat="1" ht="26.4" x14ac:dyDescent="0.3">
      <c r="A163" s="83" t="s">
        <v>390</v>
      </c>
      <c r="B163" s="103" t="s">
        <v>13</v>
      </c>
      <c r="C163" s="85" t="s">
        <v>444</v>
      </c>
      <c r="D163" s="106" t="s">
        <v>391</v>
      </c>
      <c r="E163" s="86" t="s">
        <v>392</v>
      </c>
      <c r="F163" s="38">
        <v>1000000</v>
      </c>
      <c r="G163" s="38">
        <v>1000000</v>
      </c>
      <c r="H163" s="18">
        <v>805743</v>
      </c>
      <c r="I163" s="18">
        <v>218131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45">
        <f t="shared" si="10"/>
        <v>1023874</v>
      </c>
      <c r="U163" s="79"/>
      <c r="X163" s="79"/>
    </row>
    <row r="164" spans="1:39" s="73" customFormat="1" x14ac:dyDescent="0.25">
      <c r="A164" s="86"/>
      <c r="B164" s="67" t="s">
        <v>349</v>
      </c>
      <c r="C164" s="86" t="s">
        <v>350</v>
      </c>
      <c r="D164" s="86"/>
      <c r="E164" s="86" t="s">
        <v>350</v>
      </c>
      <c r="F164" s="47">
        <f t="shared" ref="F164:P164" si="11">SUM(F152:F163)</f>
        <v>9447714.5899999999</v>
      </c>
      <c r="G164" s="47">
        <f t="shared" si="11"/>
        <v>4858841</v>
      </c>
      <c r="H164" s="47">
        <f t="shared" si="11"/>
        <v>1295026</v>
      </c>
      <c r="I164" s="47">
        <f t="shared" si="11"/>
        <v>695718</v>
      </c>
      <c r="J164" s="47">
        <f t="shared" si="11"/>
        <v>466491</v>
      </c>
      <c r="K164" s="47">
        <f t="shared" si="11"/>
        <v>446140</v>
      </c>
      <c r="L164" s="47">
        <f t="shared" si="11"/>
        <v>438367</v>
      </c>
      <c r="M164" s="47">
        <f t="shared" si="11"/>
        <v>427204</v>
      </c>
      <c r="N164" s="47">
        <f t="shared" si="11"/>
        <v>404587</v>
      </c>
      <c r="O164" s="47">
        <f t="shared" si="11"/>
        <v>1533198</v>
      </c>
      <c r="P164" s="47">
        <f t="shared" si="11"/>
        <v>5706731</v>
      </c>
      <c r="U164" s="74"/>
      <c r="X164" s="74"/>
      <c r="AL164" s="76"/>
      <c r="AM164" s="76"/>
    </row>
    <row r="165" spans="1:39" s="73" customFormat="1" ht="39.6" x14ac:dyDescent="0.25">
      <c r="A165" s="75"/>
      <c r="B165" s="68" t="s">
        <v>393</v>
      </c>
      <c r="C165" s="83" t="s">
        <v>350</v>
      </c>
      <c r="D165" s="83"/>
      <c r="E165" s="83" t="s">
        <v>350</v>
      </c>
      <c r="F165" s="14"/>
      <c r="G165" s="14"/>
      <c r="H165" s="48">
        <v>0</v>
      </c>
      <c r="I165" s="48">
        <v>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9">
        <v>0</v>
      </c>
      <c r="U165" s="74"/>
      <c r="X165" s="74"/>
      <c r="AL165" s="76"/>
      <c r="AM165" s="76"/>
    </row>
    <row r="166" spans="1:39" s="73" customFormat="1" x14ac:dyDescent="0.25">
      <c r="A166" s="75"/>
      <c r="B166" s="69"/>
      <c r="C166" s="69"/>
      <c r="D166" s="69"/>
      <c r="E166" s="70"/>
      <c r="F166" s="50"/>
      <c r="G166" s="50"/>
      <c r="H166" s="40"/>
      <c r="I166" s="40"/>
      <c r="J166" s="40"/>
      <c r="K166" s="40"/>
      <c r="L166" s="40"/>
      <c r="M166" s="40"/>
      <c r="N166" s="40"/>
      <c r="O166" s="40"/>
      <c r="P166" s="51"/>
      <c r="U166" s="74"/>
      <c r="X166" s="74"/>
      <c r="AL166" s="76"/>
      <c r="AM166" s="76"/>
    </row>
    <row r="167" spans="1:39" s="73" customFormat="1" ht="26.4" x14ac:dyDescent="0.25">
      <c r="A167" s="75"/>
      <c r="B167" s="68" t="s">
        <v>394</v>
      </c>
      <c r="C167" s="107"/>
      <c r="D167" s="107"/>
      <c r="E167" s="108"/>
      <c r="F167" s="26">
        <f t="shared" ref="F167:P167" si="12">F150+F164</f>
        <v>114869430.59</v>
      </c>
      <c r="G167" s="26">
        <f t="shared" si="12"/>
        <v>62495405</v>
      </c>
      <c r="H167" s="26">
        <f t="shared" si="12"/>
        <v>7741700</v>
      </c>
      <c r="I167" s="26">
        <f t="shared" si="12"/>
        <v>7811602</v>
      </c>
      <c r="J167" s="26">
        <f t="shared" si="12"/>
        <v>7519555</v>
      </c>
      <c r="K167" s="26">
        <f t="shared" si="12"/>
        <v>6971038</v>
      </c>
      <c r="L167" s="26">
        <f t="shared" si="12"/>
        <v>6719153</v>
      </c>
      <c r="M167" s="26">
        <f t="shared" si="12"/>
        <v>6371427</v>
      </c>
      <c r="N167" s="26">
        <f t="shared" si="12"/>
        <v>5922871</v>
      </c>
      <c r="O167" s="26">
        <f t="shared" si="12"/>
        <v>51030086</v>
      </c>
      <c r="P167" s="26">
        <f t="shared" si="12"/>
        <v>100087432</v>
      </c>
      <c r="U167" s="74"/>
      <c r="X167" s="74"/>
      <c r="AL167" s="76"/>
      <c r="AM167" s="76"/>
    </row>
    <row r="168" spans="1:39" s="73" customFormat="1" ht="18.75" customHeight="1" x14ac:dyDescent="0.25">
      <c r="A168" s="75"/>
      <c r="B168" s="1" t="s">
        <v>395</v>
      </c>
      <c r="C168" s="1"/>
      <c r="D168" s="1"/>
      <c r="E168" s="1"/>
      <c r="F168" s="14" t="s">
        <v>350</v>
      </c>
      <c r="G168" s="14" t="s">
        <v>350</v>
      </c>
      <c r="H168" s="52">
        <f>ROUND(H167/$P$170*100,2)</f>
        <v>13.64</v>
      </c>
      <c r="I168" s="52">
        <f t="shared" ref="I168:N168" si="13">ROUND(I167/$P$170*100,2)</f>
        <v>13.76</v>
      </c>
      <c r="J168" s="52">
        <f t="shared" si="13"/>
        <v>13.25</v>
      </c>
      <c r="K168" s="52">
        <f t="shared" si="13"/>
        <v>12.28</v>
      </c>
      <c r="L168" s="52">
        <f t="shared" si="13"/>
        <v>11.84</v>
      </c>
      <c r="M168" s="52">
        <f t="shared" si="13"/>
        <v>11.22</v>
      </c>
      <c r="N168" s="52">
        <f t="shared" si="13"/>
        <v>10.43</v>
      </c>
      <c r="O168" s="53" t="s">
        <v>350</v>
      </c>
      <c r="P168" s="53" t="s">
        <v>350</v>
      </c>
      <c r="U168" s="74"/>
      <c r="X168" s="74"/>
      <c r="AL168" s="76"/>
      <c r="AM168" s="76"/>
    </row>
    <row r="169" spans="1:39" s="73" customFormat="1" x14ac:dyDescent="0.25">
      <c r="A169" s="96"/>
      <c r="B169" s="109"/>
      <c r="C169" s="71"/>
      <c r="D169" s="71"/>
      <c r="E169" s="71"/>
      <c r="F169" s="71"/>
      <c r="G169" s="71"/>
      <c r="H169" s="72"/>
      <c r="I169" s="72"/>
      <c r="J169" s="72"/>
      <c r="K169" s="72"/>
      <c r="L169" s="72"/>
      <c r="M169" s="72"/>
      <c r="N169" s="72"/>
      <c r="O169" s="72"/>
      <c r="P169" s="110"/>
      <c r="U169" s="74"/>
      <c r="X169" s="74"/>
      <c r="AL169" s="76"/>
      <c r="AM169" s="76"/>
    </row>
    <row r="170" spans="1:39" s="73" customFormat="1" ht="63" customHeight="1" x14ac:dyDescent="0.25">
      <c r="A170" s="96"/>
      <c r="B170" s="11" t="s">
        <v>396</v>
      </c>
      <c r="C170" s="11"/>
      <c r="D170" s="11"/>
      <c r="E170" s="11"/>
      <c r="F170" s="111"/>
      <c r="G170" s="111"/>
      <c r="H170" s="115"/>
      <c r="I170" s="115"/>
      <c r="J170" s="115"/>
      <c r="K170" s="115"/>
      <c r="L170" s="115"/>
      <c r="M170" s="115"/>
      <c r="N170" s="115"/>
      <c r="O170" s="112"/>
      <c r="P170" s="113">
        <v>56764997</v>
      </c>
      <c r="U170" s="74"/>
      <c r="X170" s="74"/>
      <c r="AL170" s="76"/>
      <c r="AM170" s="76"/>
    </row>
  </sheetData>
  <sheetProtection selectLockedCells="1" selectUnlockedCells="1"/>
  <mergeCells count="15">
    <mergeCell ref="B170:E170"/>
    <mergeCell ref="N1:P1"/>
    <mergeCell ref="N2:P2"/>
    <mergeCell ref="A3:P3"/>
    <mergeCell ref="A5:A6"/>
    <mergeCell ref="B5:B6"/>
    <mergeCell ref="C5:C6"/>
    <mergeCell ref="D5:D6"/>
    <mergeCell ref="E5:E6"/>
    <mergeCell ref="F5:F6"/>
    <mergeCell ref="G5:G6"/>
    <mergeCell ref="H5:P5"/>
    <mergeCell ref="B7:C7"/>
    <mergeCell ref="B151:C151"/>
    <mergeCell ref="B168:E168"/>
  </mergeCells>
  <conditionalFormatting sqref="P8:P141 P144:P149">
    <cfRule type="duplicateValues" dxfId="0" priority="7"/>
  </conditionalFormatting>
  <pageMargins left="0" right="0" top="0" bottom="0" header="0" footer="0"/>
  <pageSetup paperSize="9" scale="65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6_pielikums 28-05-2026 groz</vt:lpstr>
      <vt:lpstr>'6_pielikums 28-05-2026 groz'!Excel_BuiltIn_Print_Titles_1</vt:lpstr>
      <vt:lpstr>'6_pielikums 28-05-2026 groz'!Print_Area</vt:lpstr>
      <vt:lpstr>'6_pielikums 28-05-2026 groz'!Print_Titles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Bauskas novada pasvaldiba</dc:creator>
  <cp:keywords/>
  <dc:description/>
  <cp:lastModifiedBy>Sanita Djadela</cp:lastModifiedBy>
  <cp:lastPrinted>2026-05-11T07:24:06Z</cp:lastPrinted>
  <dcterms:created xsi:type="dcterms:W3CDTF">2026-05-11T07:19:39Z</dcterms:created>
  <dcterms:modified xsi:type="dcterms:W3CDTF">2026-06-02T06:36:42Z</dcterms:modified>
  <cp:category/>
</cp:coreProperties>
</file>