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/>
  </bookViews>
  <sheets>
    <sheet name="01.2025" sheetId="5" r:id="rId1"/>
  </sheets>
  <definedNames>
    <definedName name="_xlnm.Print_Titles" localSheetId="0">'01.2025'!$8:$8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4" i="5" l="1"/>
  <c r="F109" i="5"/>
  <c r="F108" i="5"/>
  <c r="F107" i="5"/>
  <c r="F104" i="5"/>
  <c r="F103" i="5"/>
  <c r="F102" i="5"/>
  <c r="F96" i="5"/>
  <c r="F95" i="5"/>
  <c r="F94" i="5"/>
  <c r="F93" i="5"/>
  <c r="F92" i="5"/>
  <c r="F91" i="5"/>
  <c r="F90" i="5"/>
  <c r="F89" i="5"/>
  <c r="F88" i="5"/>
  <c r="F87" i="5"/>
  <c r="F86" i="5"/>
  <c r="F85" i="5"/>
  <c r="F84" i="5"/>
  <c r="F83" i="5"/>
  <c r="F82" i="5"/>
  <c r="F81" i="5"/>
  <c r="F78" i="5"/>
  <c r="F77" i="5"/>
  <c r="F76" i="5"/>
  <c r="F75" i="5"/>
  <c r="F74" i="5"/>
  <c r="F73" i="5"/>
  <c r="F72" i="5"/>
  <c r="F71" i="5"/>
  <c r="F70" i="5"/>
  <c r="F69" i="5"/>
  <c r="F68" i="5"/>
  <c r="F67" i="5"/>
  <c r="F66" i="5"/>
  <c r="F65" i="5"/>
  <c r="F64" i="5"/>
  <c r="F63" i="5"/>
  <c r="F62" i="5"/>
  <c r="F61" i="5"/>
  <c r="F60" i="5"/>
  <c r="F59" i="5"/>
  <c r="F58" i="5"/>
  <c r="F57" i="5"/>
  <c r="F56" i="5"/>
  <c r="C50" i="5"/>
  <c r="F50" i="5" s="1"/>
  <c r="F49" i="5"/>
  <c r="F48" i="5"/>
  <c r="F47" i="5"/>
  <c r="F44" i="5"/>
  <c r="F43" i="5"/>
  <c r="B42" i="5"/>
  <c r="F42" i="5" s="1"/>
  <c r="F41" i="5"/>
  <c r="F40" i="5"/>
  <c r="F39" i="5"/>
  <c r="F36" i="5"/>
  <c r="F35" i="5"/>
  <c r="C32" i="5"/>
  <c r="F32" i="5" s="1"/>
  <c r="C31" i="5"/>
  <c r="F31" i="5" s="1"/>
  <c r="B31" i="5"/>
  <c r="F30" i="5"/>
  <c r="F29" i="5"/>
  <c r="F28" i="5"/>
  <c r="F27" i="5"/>
  <c r="F26" i="5"/>
  <c r="F25" i="5"/>
  <c r="F24" i="5"/>
  <c r="F23" i="5"/>
  <c r="F22" i="5"/>
  <c r="F21" i="5"/>
  <c r="F20" i="5"/>
  <c r="F19" i="5"/>
  <c r="F18" i="5"/>
  <c r="F17" i="5"/>
  <c r="F16" i="5"/>
  <c r="F15" i="5"/>
  <c r="F111" i="5" l="1"/>
</calcChain>
</file>

<file path=xl/sharedStrings.xml><?xml version="1.0" encoding="utf-8"?>
<sst xmlns="http://schemas.openxmlformats.org/spreadsheetml/2006/main" count="102" uniqueCount="100">
  <si>
    <t>Pasākumi</t>
  </si>
  <si>
    <t>Aizņēmums</t>
  </si>
  <si>
    <t>Kopā</t>
  </si>
  <si>
    <t>Ilgtermiņa prioritāte: IP 1 Pieejami izglītības, ārstniecības, kultūras un sociālie pakalpojumi, efektīva publiskā pārvalde</t>
  </si>
  <si>
    <t>Rīcības virziens: VTP 1 RV 1 Daudzveidīgas un kvalitatīvas izglītības pieejamība</t>
  </si>
  <si>
    <t>Rīcības virziens: VTP 1 RV 2 Kvalitatīvu veselības aprūpes un sociālo pakalpojumu pieejamība</t>
  </si>
  <si>
    <t>Rīcības virziens: VTP 1 RV 3 Kvalitatīvu kultūras, atpūtas un sporta pakalpojumu pieejamība</t>
  </si>
  <si>
    <t>Rīcības virziens: VTP 1 RV 4 Efektīva publiskā pārvalde</t>
  </si>
  <si>
    <t>Ilgtermiņa prioritāte: IP 2 Attīstīta transporta, sakaru, ūdenssaimniecības sistēmas, vides un enerģētikas infrastruktūra</t>
  </si>
  <si>
    <t>Rīcības virziens: VTP 2 RV 1 Transporta infrastruktūras attīstība</t>
  </si>
  <si>
    <t>Rīcības virziens: VTP 2 RV 2 Vides un enerģētikas infrastruktūras attīstība</t>
  </si>
  <si>
    <t>Ūdensvada un kanalizācijas tīklu pieslēgumi pašvaldības dzīvokļiem daudzdzīvokļu mājās</t>
  </si>
  <si>
    <t>Pašvaldības brīvo dzīvokļu remonts ārkārtas gadījumos</t>
  </si>
  <si>
    <t>Dūmvadu remontiem ugunsdrošības prasību nodrošināšanai</t>
  </si>
  <si>
    <t>Ilgtermiņa prioritāte: IP 3 Investīciju piesaistes un nodarbinātības veicināšana, attīstīts tūrisms, aktīvi uzņēmēji</t>
  </si>
  <si>
    <t>Vidēja termiņa prioritāte: VTP 3 Novada konkurētspējas palielināšana</t>
  </si>
  <si>
    <t xml:space="preserve">Rīcības virziens: VTP 3 RV 1 Uzņēmējdarbībai labvēlīgas vides veidošana </t>
  </si>
  <si>
    <t>Rīcības virziens: VTP 3 RV 2 Tūrisma attīstība</t>
  </si>
  <si>
    <t>Vidēja termiņa prioritāte: VTP 1 Sociālās infrastruktūras attīstība un pakalpojumu kvalitāte</t>
  </si>
  <si>
    <t>Vidēja termiņa prioritāte: VTP 2 Tehniskās infrastruktūras attīstība un pakalpojumu kvalitāte</t>
  </si>
  <si>
    <t>Klientu apkalpošanas centrs - Pakalpojumu sniegšanas reformas atbalsts</t>
  </si>
  <si>
    <t>Finansējums Latgales SEZ pārvaldes nodrošināšanai</t>
  </si>
  <si>
    <t>Latgales Plānošanas reģions līdzfinansējums - LIFE Osmoderma projektam</t>
  </si>
  <si>
    <t>Projekts ''Lielā ezerkrasta promenādes atjaunošana''</t>
  </si>
  <si>
    <t>Ēkas siltumapgādes sistēmas viedā vadība</t>
  </si>
  <si>
    <t>Bridging borders: Libraries promoting social inclusion in Latvia and Lithuania; Wind of Change; LL-00212</t>
  </si>
  <si>
    <t>Videi draudzīga transporta infrastruktūra uzņēmējdarbības attīstībai Ludzas novadā; 6.1.1.3/1/24/A/001</t>
  </si>
  <si>
    <t>Publiskās tualetes ēkas novietošana pludmalē Peldu ielā 21, Ludzā</t>
  </si>
  <si>
    <t>Publiskās tualetes ēkas novietošana pludmalē Ezera šķērsielā 4, Ludzā</t>
  </si>
  <si>
    <t>Ludzas PII "Pasaciņa"siltināšana</t>
  </si>
  <si>
    <t>Pasienes kapličas glābšanas darbi</t>
  </si>
  <si>
    <t>Savelinku kapličas iekšdurvju un logu restaurācija</t>
  </si>
  <si>
    <t>Sabiedrības digitālo prasmju attīstība</t>
  </si>
  <si>
    <t>Sabiedrības veselības veicināšanas un slimību profilakses pasākumu īstenošana Ludzas novadā, Nr. 4.1.2.2/1/24/I/007</t>
  </si>
  <si>
    <t>Izdevumi brīvprātīgo iniciatīvu izpildei- līdzfinansējums vēsturiskā centra sakārtošanai</t>
  </si>
  <si>
    <t>Lietus ūdens kanalizācija pagalmos</t>
  </si>
  <si>
    <t>Pašvaldības līdzfinansējums saskaņā ar saistošajiem noteikumiem māju pagalmu labiekārtošanai (Ludza, Kārsava, Zilupe)</t>
  </si>
  <si>
    <t>LED apgaismojuma nomaiņa Ludzas pilsētas teritorijā</t>
  </si>
  <si>
    <t>Pašvaldību budžeta dotācijas sporta klubiem</t>
  </si>
  <si>
    <t>Atpūtas un sporta pasākumi</t>
  </si>
  <si>
    <t>Ludzas BJC Darbs ar jaunatni</t>
  </si>
  <si>
    <t>Erasmus projekts ''Crafting minds''</t>
  </si>
  <si>
    <t>Projekts ''Proti un dari 2.0''</t>
  </si>
  <si>
    <t>Autobusi skolēnu pārvadāšanai</t>
  </si>
  <si>
    <t>Ceļu kā inženierbūvju ierakstīšana ZG/VZD KS</t>
  </si>
  <si>
    <t>Semināri, apmācības autoceļu apsaimniekošanas jomā</t>
  </si>
  <si>
    <t>Apgaismojuma pārbūve Kuļņeva iela, Ludza (Pārbūve, būvuzraudzība un autoruzraudzība)</t>
  </si>
  <si>
    <t xml:space="preserve">Ielu marķējuma atjaunošana </t>
  </si>
  <si>
    <t>Pašvaldības pamatbudžets</t>
  </si>
  <si>
    <t>Projekta līdzekļi</t>
  </si>
  <si>
    <t>Mērķdotācija</t>
  </si>
  <si>
    <t>5. pielikums</t>
  </si>
  <si>
    <t>Zilupes vidusskolas mācību vides pilnveide kvalitatīvai un mūsdienīgai izglītībai</t>
  </si>
  <si>
    <t>Izglītības iestāžu nodrošinājums pilnveidotā vispārējās izglītības satura kvalitatīvai ieviešanai pamata un vidējās izglītības pakāpē Ludzas novadā (Ludza, Kārsava)</t>
  </si>
  <si>
    <t>Neformālās izglītības pasākumi Ukraiņu berniem un jauniešiem (projekts)</t>
  </si>
  <si>
    <t>Ukraiņu un Latvijas bērnu un jauniešu nometņu organizēšana (projekts)</t>
  </si>
  <si>
    <t>Digitālā darba ar jaunatni sistēmas attīstība pašvaldībās (projekts)</t>
  </si>
  <si>
    <t>STEM un pils.līdzd. norises plašākai izgl.pieredzei un karj.izvēlei</t>
  </si>
  <si>
    <t>Pedagogu profesionālā atbalsta sistēmas izveide</t>
  </si>
  <si>
    <t>Projekts "Skola-kopienā"</t>
  </si>
  <si>
    <t>Projekts LL- 00303 SkillRiskRobo</t>
  </si>
  <si>
    <t>Interreg Projekts ''School Food Wast Solutions'' (Mērdzenes pamatskola un LPV)</t>
  </si>
  <si>
    <t>LAD projekts "Bērnu rotaļu laukuma atjaunošana" (Blontu PII, Malnavas PII)</t>
  </si>
  <si>
    <t>LAD projekts "Mansionāta "Mūsmājas" virtuves atjaunošana un materiāltehniskās bāzes uzlabošana"</t>
  </si>
  <si>
    <t>"Bērnu rotaļu laukuma izbūve Lielā Ezerkrasta ielā Ludzā" LAD projekts</t>
  </si>
  <si>
    <t>Objektu pielāgošana un aprīkošana civilās aizsardzības mērķiem Ludzas novadā (Kārsavas PII, PII Namiņš, PII Pasaciņa, Ludzas TN, Kārsavas TN)</t>
  </si>
  <si>
    <t>Tehniskās dokumentācijas izstrāde laukuma pie Ludzas Kultūras nama pārbūvei</t>
  </si>
  <si>
    <t>Tehniskās dokumentācijas izstrāde Ludzas pilsētas parka celiņu atjaunošanai</t>
  </si>
  <si>
    <t>Datorprogrammas SUNGIS uzturēšana (sadzīves kanalizācijas objektu uzskaitei)</t>
  </si>
  <si>
    <t>Elektroapgādes 20 kV pārbūve Lauku šķērsielā, Ludzā, Ludzas novadā</t>
  </si>
  <si>
    <t>Elektroapgādes projektēšana Lauku šķērsielā</t>
  </si>
  <si>
    <t>Apgaismojuma pārbūve Lauku šķērsielā, Ludza (Izbūve, Būvuzraudzība, Autoruzraudzība)</t>
  </si>
  <si>
    <t>Sadzīves kanalizācija un ūdensapgāde Lauku šķērsielā, Ludza, (Izbūve, Būvuzraudzība, Projektēšana un autoruzraudzība)</t>
  </si>
  <si>
    <t>Valsts reģionālā autoceļa P49 Kārsava - Ludza - Ezernieki posma km 29,46 - 32,82 pārbūve</t>
  </si>
  <si>
    <t>Virsmas apstrāde Jelgavas ielas posmam no Latgales ielas līdz Biržas ielai, Ludzā, Ludzas novdā</t>
  </si>
  <si>
    <t>Lielā Ezerkrasta ielas pārbūve un krastmalas labiekārtošana</t>
  </si>
  <si>
    <t>Kuļneva ielas pārbūve, Ludzā, Ludzas novadā (pārbūve, būvuzraudzība un autoruzraudzība)</t>
  </si>
  <si>
    <t>Būvprojekta izstrāde un autoruzraudzība Stacijas ielas posmam no Latgales ielas līdz dzelzsceļa stacijai</t>
  </si>
  <si>
    <t xml:space="preserve">Projekta izstrāde tilta, ceļš Ludza-Kreiči, remontam </t>
  </si>
  <si>
    <t>Autoceļa Nr.C5 “Zeļčeva-Biži-Dubinova” posma pārbūve Cirmas pagastā, Ludzas novadā</t>
  </si>
  <si>
    <t>Autoceļa Nr.C1 “Pokumina - Križuta” posma pārbūve Cirmas pagastā, Ludzas novadā</t>
  </si>
  <si>
    <t>Autoceļa “Lepeste-Dzērves” posma pārbūve Mežvidu pagastā, Ludzas novadā</t>
  </si>
  <si>
    <t>Izdevumi brīvprātīgo iniciatīvu izpildei- līdzfinansējums kanalizācijas ierīkošanai</t>
  </si>
  <si>
    <t>Daudzdzīvokļu dzīvojamās mājas projektēšana</t>
  </si>
  <si>
    <t>Atjaunīgo energoresursu izmantošanas veicināšana Ludzas novada pašvaldības ēkās - saules enerģijas risinājumu ieviešana</t>
  </si>
  <si>
    <t>Civilās aizsardzības aprīkojuma iegāde un informatīvo stendu uzstādīšana Ludzas novadā</t>
  </si>
  <si>
    <t>Konkurss "Esi uzņēmējs Ludzas novadā 2026"</t>
  </si>
  <si>
    <t>Infrastruktūras sakārtošana Ludzas novada uzņēmējdarbības atbalstam SAM 5.1.1.1. (projekta aizņēmums)</t>
  </si>
  <si>
    <t>Ludzas novada teritorijas plānojuma izstrādes</t>
  </si>
  <si>
    <t>Together in Art</t>
  </si>
  <si>
    <t>Erasmus proj.Nr.2024-1-LV01-KA210-SCH-000250069 /Kindergarden Adventures</t>
  </si>
  <si>
    <t>Lauku šķērsielas posma pārbūve Ludzā, Ludzas novadā (Pārbūve, būvuzraudzība un autoruzraudzība)</t>
  </si>
  <si>
    <t>Infrastruktūras sakārtošana Ludzas novada uzņēmējdarbības atbalstam SAM 5.1.1.1. (prioritārais aizņēmums)</t>
  </si>
  <si>
    <t>Tūrisma un viesmīlības sektora MVU konkurētspējas palielināšana, izmantojot pieredzes ekonomikas uzņēmējdarbības modeli'' - Līdzfinsējums un priekšfinansējums ''Latgales Tūrisma asociācijai''</t>
  </si>
  <si>
    <t>Lauku dzīves stils un labsajūta "Rural Wellbeing" Līdzfinsējums un priekšfinansējums ''Latgales Tūrisma asociācijai''</t>
  </si>
  <si>
    <t>Gājēju takas izveide gar Šņitkas krastiem posmā no Vienības ielas līdz Parka ielai</t>
  </si>
  <si>
    <t>Apstiprināti ar Ludzas novada pašvaldības domes 28.01.2026.</t>
  </si>
  <si>
    <t>saistošajiem noteikumiem Nr. 1/2026</t>
  </si>
  <si>
    <t>sēdes lēmumu Nr. 1 (prot. Nr. 1, 1. §)</t>
  </si>
  <si>
    <t>Ludzas novada pašvaldības rīcības plāna aktivitātes 2026. gadam (EUR)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</si>
</sst>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_-* #,##0_-;\-* #,##0_-;_-* &quot;-&quot;??_-;_-@_-"/>
  </numFmts>
  <fonts count="11" x14ac:knownFonts="1">
    <font>
      <sz val="11"/>
      <color theme="1"/>
      <name val="Calibri"/>
      <family val="2"/>
      <scheme val="minor"/>
    </font>
    <font>
      <sz val="11"/>
      <name val="Times New Roman"/>
      <family val="1"/>
      <charset val="186"/>
    </font>
    <font>
      <b/>
      <sz val="12"/>
      <color theme="1"/>
      <name val="Times New Roman"/>
      <family val="1"/>
      <charset val="186"/>
    </font>
    <font>
      <sz val="12"/>
      <color theme="1"/>
      <name val="Times New Roman"/>
      <family val="1"/>
      <charset val="186"/>
    </font>
    <font>
      <b/>
      <sz val="16"/>
      <color theme="1"/>
      <name val="Times New Roman"/>
      <family val="1"/>
      <charset val="186"/>
    </font>
    <font>
      <sz val="11"/>
      <color theme="1"/>
      <name val="Times New Roman"/>
      <family val="1"/>
      <charset val="186"/>
    </font>
    <font>
      <b/>
      <sz val="11"/>
      <color theme="1"/>
      <name val="Times New Roman"/>
      <family val="1"/>
      <charset val="186"/>
    </font>
    <font>
      <b/>
      <sz val="11"/>
      <name val="Times New Roman"/>
      <family val="1"/>
      <charset val="186"/>
    </font>
    <font>
      <b/>
      <sz val="11"/>
      <color theme="1"/>
      <name val="Calibri"/>
      <family val="2"/>
      <charset val="186"/>
      <scheme val="minor"/>
    </font>
    <font>
      <sz val="11"/>
      <color theme="1"/>
      <name val="Arial"/>
      <family val="2"/>
      <charset val="186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164" fontId="10" fillId="0" borderId="0" applyFont="0" applyFill="0" applyBorder="0" applyAlignment="0" applyProtection="0"/>
  </cellStyleXfs>
  <cellXfs count="37">
    <xf numFmtId="0" fontId="0" fillId="0" borderId="0" xfId="0"/>
    <xf numFmtId="0" fontId="2" fillId="0" borderId="0" xfId="0" applyFont="1"/>
    <xf numFmtId="0" fontId="3" fillId="0" borderId="0" xfId="0" applyFont="1"/>
    <xf numFmtId="0" fontId="5" fillId="0" borderId="0" xfId="0" applyFont="1"/>
    <xf numFmtId="164" fontId="5" fillId="0" borderId="0" xfId="1" applyFont="1"/>
    <xf numFmtId="0" fontId="6" fillId="0" borderId="1" xfId="0" applyFont="1" applyBorder="1" applyAlignment="1">
      <alignment horizontal="center" vertical="center" wrapText="1"/>
    </xf>
    <xf numFmtId="164" fontId="6" fillId="0" borderId="1" xfId="1" applyFont="1" applyBorder="1" applyAlignment="1">
      <alignment horizontal="center" vertical="center" wrapText="1"/>
    </xf>
    <xf numFmtId="164" fontId="6" fillId="0" borderId="1" xfId="1" applyFont="1" applyBorder="1" applyAlignment="1">
      <alignment horizontal="center" vertical="center"/>
    </xf>
    <xf numFmtId="164" fontId="6" fillId="0" borderId="0" xfId="1" applyFont="1"/>
    <xf numFmtId="165" fontId="5" fillId="0" borderId="2" xfId="1" applyNumberFormat="1" applyFont="1" applyBorder="1"/>
    <xf numFmtId="165" fontId="5" fillId="0" borderId="0" xfId="1" applyNumberFormat="1" applyFont="1"/>
    <xf numFmtId="165" fontId="1" fillId="0" borderId="2" xfId="1" applyNumberFormat="1" applyFont="1" applyBorder="1"/>
    <xf numFmtId="3" fontId="7" fillId="0" borderId="0" xfId="0" applyNumberFormat="1" applyFont="1" applyAlignment="1">
      <alignment horizontal="right"/>
    </xf>
    <xf numFmtId="3" fontId="1" fillId="0" borderId="0" xfId="0" applyNumberFormat="1" applyFont="1" applyAlignment="1">
      <alignment horizontal="right"/>
    </xf>
    <xf numFmtId="164" fontId="0" fillId="0" borderId="0" xfId="1" applyFont="1" applyBorder="1"/>
    <xf numFmtId="165" fontId="5" fillId="0" borderId="1" xfId="1" applyNumberFormat="1" applyFont="1" applyBorder="1"/>
    <xf numFmtId="3" fontId="5" fillId="0" borderId="2" xfId="0" applyNumberFormat="1" applyFont="1" applyBorder="1" applyAlignment="1">
      <alignment horizontal="right" wrapText="1"/>
    </xf>
    <xf numFmtId="3" fontId="5" fillId="0" borderId="1" xfId="0" applyNumberFormat="1" applyFont="1" applyBorder="1" applyAlignment="1">
      <alignment horizontal="right" wrapText="1"/>
    </xf>
    <xf numFmtId="3" fontId="5" fillId="2" borderId="2" xfId="0" applyNumberFormat="1" applyFont="1" applyFill="1" applyBorder="1" applyAlignment="1">
      <alignment horizontal="right" wrapText="1"/>
    </xf>
    <xf numFmtId="165" fontId="5" fillId="0" borderId="2" xfId="1" applyNumberFormat="1" applyFont="1" applyFill="1" applyBorder="1"/>
    <xf numFmtId="164" fontId="5" fillId="0" borderId="2" xfId="1" applyFont="1" applyBorder="1"/>
    <xf numFmtId="165" fontId="0" fillId="0" borderId="0" xfId="1" applyNumberFormat="1" applyFont="1" applyBorder="1"/>
    <xf numFmtId="0" fontId="8" fillId="0" borderId="0" xfId="0" applyFont="1" applyAlignment="1">
      <alignment horizontal="right"/>
    </xf>
    <xf numFmtId="165" fontId="0" fillId="0" borderId="0" xfId="1" applyNumberFormat="1" applyFont="1"/>
    <xf numFmtId="165" fontId="8" fillId="0" borderId="0" xfId="1" applyNumberFormat="1" applyFont="1"/>
    <xf numFmtId="0" fontId="5" fillId="0" borderId="2" xfId="0" applyFont="1" applyBorder="1"/>
    <xf numFmtId="0" fontId="5" fillId="0" borderId="1" xfId="0" applyFont="1" applyBorder="1" applyAlignment="1">
      <alignment wrapText="1"/>
    </xf>
    <xf numFmtId="0" fontId="5" fillId="0" borderId="2" xfId="0" applyFont="1" applyBorder="1" applyAlignment="1">
      <alignment wrapText="1"/>
    </xf>
    <xf numFmtId="0" fontId="5" fillId="0" borderId="1" xfId="0" applyFont="1" applyBorder="1"/>
    <xf numFmtId="0" fontId="1" fillId="0" borderId="2" xfId="0" applyFont="1" applyBorder="1" applyAlignment="1">
      <alignment wrapText="1"/>
    </xf>
    <xf numFmtId="0" fontId="1" fillId="0" borderId="2" xfId="0" applyFont="1" applyBorder="1"/>
    <xf numFmtId="0" fontId="1" fillId="0" borderId="2" xfId="0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1" fillId="0" borderId="0" xfId="0" applyFont="1" applyAlignment="1">
      <alignment vertical="center" wrapText="1"/>
    </xf>
    <xf numFmtId="0" fontId="9" fillId="0" borderId="0" xfId="0" applyFont="1" applyAlignment="1">
      <alignment wrapText="1"/>
    </xf>
    <xf numFmtId="0" fontId="5" fillId="0" borderId="2" xfId="0" quotePrefix="1" applyFont="1" applyBorder="1" applyAlignment="1">
      <alignment wrapText="1"/>
    </xf>
    <xf numFmtId="0" fontId="4" fillId="0" borderId="0" xfId="0" applyFont="1" applyAlignment="1">
      <alignment horizont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11"/>
  <sheetViews>
    <sheetView tabSelected="1" workbookViewId="0">
      <pane ySplit="8" topLeftCell="A9" activePane="bottomLeft" state="frozen"/>
      <selection pane="bottomLeft" activeCell="H1" sqref="H1"/>
    </sheetView>
  </sheetViews>
  <sheetFormatPr defaultColWidth="9.140625" defaultRowHeight="15" x14ac:dyDescent="0.25"/>
  <cols>
    <col min="1" max="1" width="85.7109375" style="3" customWidth="1"/>
    <col min="2" max="2" width="14" style="4" bestFit="1" customWidth="1"/>
    <col min="3" max="3" width="13" style="4" bestFit="1" customWidth="1"/>
    <col min="4" max="4" width="14.85546875" style="4" customWidth="1"/>
    <col min="5" max="5" width="13.85546875" style="4" customWidth="1"/>
    <col min="6" max="6" width="13" style="4" bestFit="1" customWidth="1"/>
    <col min="7" max="12" width="9.140625" style="3"/>
    <col min="13" max="13" width="21.85546875" style="3" customWidth="1"/>
    <col min="14" max="16384" width="9.140625" style="3"/>
  </cols>
  <sheetData>
    <row r="1" spans="1:6" x14ac:dyDescent="0.25">
      <c r="D1" s="12"/>
      <c r="F1" s="13" t="s">
        <v>51</v>
      </c>
    </row>
    <row r="2" spans="1:6" x14ac:dyDescent="0.25">
      <c r="D2" s="13"/>
      <c r="F2" s="13" t="s">
        <v>97</v>
      </c>
    </row>
    <row r="3" spans="1:6" x14ac:dyDescent="0.25">
      <c r="D3" s="13"/>
      <c r="F3" s="13" t="s">
        <v>96</v>
      </c>
    </row>
    <row r="4" spans="1:6" x14ac:dyDescent="0.25">
      <c r="D4" s="13"/>
      <c r="F4" s="13" t="s">
        <v>98</v>
      </c>
    </row>
    <row r="6" spans="1:6" ht="20.25" x14ac:dyDescent="0.3">
      <c r="A6" s="36" t="s">
        <v>99</v>
      </c>
      <c r="B6" s="36"/>
      <c r="C6" s="36"/>
      <c r="D6" s="36"/>
      <c r="E6" s="36"/>
      <c r="F6" s="36"/>
    </row>
    <row r="8" spans="1:6" ht="28.5" x14ac:dyDescent="0.25">
      <c r="A8" s="5" t="s">
        <v>0</v>
      </c>
      <c r="B8" s="6" t="s">
        <v>48</v>
      </c>
      <c r="C8" s="6" t="s">
        <v>49</v>
      </c>
      <c r="D8" s="6" t="s">
        <v>50</v>
      </c>
      <c r="E8" s="6" t="s">
        <v>1</v>
      </c>
      <c r="F8" s="7" t="s">
        <v>2</v>
      </c>
    </row>
    <row r="10" spans="1:6" ht="15.75" x14ac:dyDescent="0.25">
      <c r="A10" s="1" t="s">
        <v>3</v>
      </c>
      <c r="B10" s="8"/>
      <c r="C10" s="8"/>
      <c r="D10" s="8"/>
      <c r="E10" s="8"/>
      <c r="F10" s="8"/>
    </row>
    <row r="11" spans="1:6" ht="15.75" x14ac:dyDescent="0.25">
      <c r="A11" s="1" t="s">
        <v>18</v>
      </c>
      <c r="B11" s="8"/>
      <c r="C11" s="8"/>
      <c r="D11" s="8"/>
      <c r="E11" s="8"/>
      <c r="F11" s="8"/>
    </row>
    <row r="13" spans="1:6" ht="15.75" x14ac:dyDescent="0.25">
      <c r="A13" s="1" t="s">
        <v>4</v>
      </c>
      <c r="B13" s="14"/>
      <c r="C13" s="14"/>
      <c r="D13" s="14"/>
      <c r="E13" s="14"/>
      <c r="F13" s="14"/>
    </row>
    <row r="14" spans="1:6" x14ac:dyDescent="0.25">
      <c r="A14" s="25" t="s">
        <v>21</v>
      </c>
      <c r="B14" s="9">
        <v>3448</v>
      </c>
      <c r="C14" s="9"/>
      <c r="D14" s="9"/>
      <c r="E14" s="9"/>
      <c r="F14" s="9">
        <f>SUM(B14:E14)</f>
        <v>3448</v>
      </c>
    </row>
    <row r="15" spans="1:6" x14ac:dyDescent="0.25">
      <c r="A15" s="25" t="s">
        <v>89</v>
      </c>
      <c r="B15" s="9"/>
      <c r="C15" s="9">
        <v>24000</v>
      </c>
      <c r="D15" s="9"/>
      <c r="E15" s="9"/>
      <c r="F15" s="9">
        <f t="shared" ref="F15:F50" si="0">SUM(B15:E15)</f>
        <v>24000</v>
      </c>
    </row>
    <row r="16" spans="1:6" x14ac:dyDescent="0.25">
      <c r="A16" s="25" t="s">
        <v>29</v>
      </c>
      <c r="B16" s="9">
        <v>30000</v>
      </c>
      <c r="C16" s="9"/>
      <c r="D16" s="9"/>
      <c r="E16" s="9"/>
      <c r="F16" s="9">
        <f t="shared" si="0"/>
        <v>30000</v>
      </c>
    </row>
    <row r="17" spans="1:6" x14ac:dyDescent="0.25">
      <c r="A17" s="25" t="s">
        <v>40</v>
      </c>
      <c r="B17" s="9">
        <v>6000</v>
      </c>
      <c r="C17" s="9"/>
      <c r="D17" s="9"/>
      <c r="E17" s="9"/>
      <c r="F17" s="9">
        <f t="shared" si="0"/>
        <v>6000</v>
      </c>
    </row>
    <row r="18" spans="1:6" x14ac:dyDescent="0.25">
      <c r="A18" s="25" t="s">
        <v>41</v>
      </c>
      <c r="B18" s="9"/>
      <c r="C18" s="9">
        <v>8834</v>
      </c>
      <c r="D18" s="9"/>
      <c r="E18" s="9"/>
      <c r="F18" s="9">
        <f t="shared" si="0"/>
        <v>8834</v>
      </c>
    </row>
    <row r="19" spans="1:6" x14ac:dyDescent="0.25">
      <c r="A19" s="25" t="s">
        <v>42</v>
      </c>
      <c r="B19" s="9"/>
      <c r="C19" s="9"/>
      <c r="D19" s="9">
        <v>23806</v>
      </c>
      <c r="E19" s="9"/>
      <c r="F19" s="9">
        <f t="shared" si="0"/>
        <v>23806</v>
      </c>
    </row>
    <row r="20" spans="1:6" x14ac:dyDescent="0.25">
      <c r="A20" s="25" t="s">
        <v>43</v>
      </c>
      <c r="B20" s="9">
        <v>52950</v>
      </c>
      <c r="C20" s="9"/>
      <c r="D20" s="9"/>
      <c r="E20" s="9">
        <v>300050</v>
      </c>
      <c r="F20" s="9">
        <f t="shared" si="0"/>
        <v>353000</v>
      </c>
    </row>
    <row r="21" spans="1:6" x14ac:dyDescent="0.25">
      <c r="A21" s="25" t="s">
        <v>52</v>
      </c>
      <c r="B21" s="9"/>
      <c r="C21" s="9">
        <v>327500</v>
      </c>
      <c r="D21" s="9"/>
      <c r="E21" s="9">
        <v>57794</v>
      </c>
      <c r="F21" s="9">
        <f t="shared" si="0"/>
        <v>385294</v>
      </c>
    </row>
    <row r="22" spans="1:6" ht="30" x14ac:dyDescent="0.25">
      <c r="A22" s="26" t="s">
        <v>53</v>
      </c>
      <c r="B22" s="15"/>
      <c r="C22" s="15">
        <v>247440</v>
      </c>
      <c r="D22" s="15"/>
      <c r="E22" s="15">
        <v>43666</v>
      </c>
      <c r="F22" s="15">
        <f t="shared" si="0"/>
        <v>291106</v>
      </c>
    </row>
    <row r="23" spans="1:6" x14ac:dyDescent="0.25">
      <c r="A23" s="27" t="s">
        <v>54</v>
      </c>
      <c r="B23" s="9"/>
      <c r="C23" s="16">
        <v>6990</v>
      </c>
      <c r="D23" s="9"/>
      <c r="E23" s="9"/>
      <c r="F23" s="15">
        <f t="shared" si="0"/>
        <v>6990</v>
      </c>
    </row>
    <row r="24" spans="1:6" x14ac:dyDescent="0.25">
      <c r="A24" s="27" t="s">
        <v>55</v>
      </c>
      <c r="B24" s="9"/>
      <c r="C24" s="16">
        <v>20608</v>
      </c>
      <c r="D24" s="9"/>
      <c r="E24" s="9"/>
      <c r="F24" s="15">
        <f t="shared" si="0"/>
        <v>20608</v>
      </c>
    </row>
    <row r="25" spans="1:6" x14ac:dyDescent="0.25">
      <c r="A25" s="28" t="s">
        <v>56</v>
      </c>
      <c r="B25" s="15"/>
      <c r="C25" s="17">
        <v>10037</v>
      </c>
      <c r="D25" s="15"/>
      <c r="E25" s="15"/>
      <c r="F25" s="15">
        <f t="shared" si="0"/>
        <v>10037</v>
      </c>
    </row>
    <row r="26" spans="1:6" x14ac:dyDescent="0.25">
      <c r="A26" s="27" t="s">
        <v>32</v>
      </c>
      <c r="B26" s="9"/>
      <c r="C26" s="18">
        <v>35997</v>
      </c>
      <c r="D26" s="9"/>
      <c r="E26" s="9"/>
      <c r="F26" s="15">
        <f t="shared" si="0"/>
        <v>35997</v>
      </c>
    </row>
    <row r="27" spans="1:6" x14ac:dyDescent="0.25">
      <c r="A27" s="27" t="s">
        <v>57</v>
      </c>
      <c r="B27" s="9"/>
      <c r="C27" s="18">
        <v>105966</v>
      </c>
      <c r="D27" s="9"/>
      <c r="E27" s="9"/>
      <c r="F27" s="15">
        <f t="shared" si="0"/>
        <v>105966</v>
      </c>
    </row>
    <row r="28" spans="1:6" x14ac:dyDescent="0.25">
      <c r="A28" s="27" t="s">
        <v>58</v>
      </c>
      <c r="B28" s="9"/>
      <c r="C28" s="18">
        <v>96934</v>
      </c>
      <c r="D28" s="9"/>
      <c r="E28" s="9"/>
      <c r="F28" s="15">
        <f t="shared" si="0"/>
        <v>96934</v>
      </c>
    </row>
    <row r="29" spans="1:6" x14ac:dyDescent="0.25">
      <c r="A29" s="27" t="s">
        <v>59</v>
      </c>
      <c r="B29" s="9"/>
      <c r="C29" s="18">
        <v>35463</v>
      </c>
      <c r="D29" s="9"/>
      <c r="E29" s="9"/>
      <c r="F29" s="15">
        <f t="shared" si="0"/>
        <v>35463</v>
      </c>
    </row>
    <row r="30" spans="1:6" x14ac:dyDescent="0.25">
      <c r="A30" s="25" t="s">
        <v>60</v>
      </c>
      <c r="B30" s="9">
        <v>52600</v>
      </c>
      <c r="C30" s="18"/>
      <c r="D30" s="9"/>
      <c r="E30" s="9"/>
      <c r="F30" s="9">
        <f t="shared" si="0"/>
        <v>52600</v>
      </c>
    </row>
    <row r="31" spans="1:6" s="2" customFormat="1" ht="15.75" x14ac:dyDescent="0.25">
      <c r="A31" s="25" t="s">
        <v>61</v>
      </c>
      <c r="B31" s="9">
        <f>8642</f>
        <v>8642</v>
      </c>
      <c r="C31" s="18">
        <f>83555+33359</f>
        <v>116914</v>
      </c>
      <c r="D31" s="9"/>
      <c r="E31" s="9"/>
      <c r="F31" s="9">
        <f t="shared" si="0"/>
        <v>125556</v>
      </c>
    </row>
    <row r="32" spans="1:6" x14ac:dyDescent="0.25">
      <c r="A32" s="25" t="s">
        <v>62</v>
      </c>
      <c r="B32" s="9"/>
      <c r="C32" s="18">
        <f>40000*2</f>
        <v>80000</v>
      </c>
      <c r="D32" s="9"/>
      <c r="E32" s="9"/>
      <c r="F32" s="9">
        <f t="shared" si="0"/>
        <v>80000</v>
      </c>
    </row>
    <row r="33" spans="1:6" x14ac:dyDescent="0.25">
      <c r="A33"/>
      <c r="B33" s="10"/>
      <c r="C33" s="10"/>
      <c r="D33" s="10"/>
      <c r="E33" s="10"/>
      <c r="F33" s="10"/>
    </row>
    <row r="34" spans="1:6" ht="15.75" x14ac:dyDescent="0.25">
      <c r="A34" s="1" t="s">
        <v>5</v>
      </c>
      <c r="B34" s="10"/>
      <c r="C34" s="10"/>
      <c r="D34" s="10"/>
      <c r="E34" s="10"/>
      <c r="F34" s="10"/>
    </row>
    <row r="35" spans="1:6" ht="30" x14ac:dyDescent="0.25">
      <c r="A35" s="27" t="s">
        <v>33</v>
      </c>
      <c r="B35" s="9">
        <v>8319</v>
      </c>
      <c r="C35" s="9">
        <v>56815</v>
      </c>
      <c r="D35" s="9"/>
      <c r="E35" s="9"/>
      <c r="F35" s="9">
        <f t="shared" si="0"/>
        <v>65134</v>
      </c>
    </row>
    <row r="36" spans="1:6" ht="30" x14ac:dyDescent="0.25">
      <c r="A36" s="27" t="s">
        <v>63</v>
      </c>
      <c r="B36" s="9"/>
      <c r="C36" s="9">
        <v>22500</v>
      </c>
      <c r="D36" s="9"/>
      <c r="E36" s="9">
        <v>77500</v>
      </c>
      <c r="F36" s="9">
        <f t="shared" si="0"/>
        <v>100000</v>
      </c>
    </row>
    <row r="37" spans="1:6" x14ac:dyDescent="0.25">
      <c r="A37"/>
      <c r="B37" s="10"/>
      <c r="C37" s="10"/>
      <c r="D37" s="10"/>
      <c r="E37" s="10"/>
      <c r="F37" s="10"/>
    </row>
    <row r="38" spans="1:6" ht="15.75" x14ac:dyDescent="0.25">
      <c r="A38" s="1" t="s">
        <v>6</v>
      </c>
      <c r="B38" s="10"/>
      <c r="C38" s="10"/>
      <c r="D38" s="10"/>
      <c r="E38" s="10"/>
      <c r="F38" s="10"/>
    </row>
    <row r="39" spans="1:6" x14ac:dyDescent="0.25">
      <c r="A39" s="25" t="s">
        <v>30</v>
      </c>
      <c r="B39" s="9">
        <v>1000</v>
      </c>
      <c r="C39" s="9">
        <v>10000</v>
      </c>
      <c r="D39" s="9"/>
      <c r="E39" s="9"/>
      <c r="F39" s="9">
        <f t="shared" si="0"/>
        <v>11000</v>
      </c>
    </row>
    <row r="40" spans="1:6" x14ac:dyDescent="0.25">
      <c r="A40" s="25" t="s">
        <v>31</v>
      </c>
      <c r="B40" s="9">
        <v>1000</v>
      </c>
      <c r="C40" s="9">
        <v>10000</v>
      </c>
      <c r="D40" s="9"/>
      <c r="E40" s="9"/>
      <c r="F40" s="9">
        <f t="shared" si="0"/>
        <v>11000</v>
      </c>
    </row>
    <row r="41" spans="1:6" x14ac:dyDescent="0.25">
      <c r="A41" s="25" t="s">
        <v>38</v>
      </c>
      <c r="B41" s="9">
        <v>85694</v>
      </c>
      <c r="C41" s="9"/>
      <c r="D41" s="9"/>
      <c r="E41" s="9"/>
      <c r="F41" s="9">
        <f t="shared" si="0"/>
        <v>85694</v>
      </c>
    </row>
    <row r="42" spans="1:6" x14ac:dyDescent="0.25">
      <c r="A42" s="25" t="s">
        <v>39</v>
      </c>
      <c r="B42" s="9">
        <f>43750+3500</f>
        <v>47250</v>
      </c>
      <c r="C42" s="9"/>
      <c r="D42" s="9"/>
      <c r="E42" s="9"/>
      <c r="F42" s="9">
        <f t="shared" si="0"/>
        <v>47250</v>
      </c>
    </row>
    <row r="43" spans="1:6" x14ac:dyDescent="0.25">
      <c r="A43" s="27" t="s">
        <v>90</v>
      </c>
      <c r="B43" s="9"/>
      <c r="C43" s="9">
        <v>14082</v>
      </c>
      <c r="D43" s="9"/>
      <c r="E43" s="9"/>
      <c r="F43" s="9">
        <f t="shared" si="0"/>
        <v>14082</v>
      </c>
    </row>
    <row r="44" spans="1:6" x14ac:dyDescent="0.25">
      <c r="A44" s="25" t="s">
        <v>64</v>
      </c>
      <c r="B44" s="9"/>
      <c r="C44" s="9">
        <v>212500</v>
      </c>
      <c r="D44" s="9"/>
      <c r="E44" s="9">
        <v>84578</v>
      </c>
      <c r="F44" s="9">
        <f t="shared" si="0"/>
        <v>297078</v>
      </c>
    </row>
    <row r="45" spans="1:6" x14ac:dyDescent="0.25">
      <c r="A45"/>
      <c r="B45" s="10"/>
      <c r="C45" s="10"/>
      <c r="D45" s="10"/>
      <c r="E45" s="10"/>
      <c r="F45" s="10"/>
    </row>
    <row r="46" spans="1:6" ht="15.75" x14ac:dyDescent="0.25">
      <c r="A46" s="1" t="s">
        <v>7</v>
      </c>
      <c r="B46" s="10"/>
      <c r="C46" s="10"/>
      <c r="D46" s="10"/>
      <c r="E46" s="10"/>
      <c r="F46" s="10"/>
    </row>
    <row r="47" spans="1:6" x14ac:dyDescent="0.25">
      <c r="A47" s="25" t="s">
        <v>20</v>
      </c>
      <c r="B47" s="9"/>
      <c r="C47" s="9">
        <v>67469</v>
      </c>
      <c r="D47" s="9"/>
      <c r="E47" s="9"/>
      <c r="F47" s="9">
        <f>SUM(B47:E47)</f>
        <v>67469</v>
      </c>
    </row>
    <row r="48" spans="1:6" ht="30" x14ac:dyDescent="0.25">
      <c r="A48" s="27" t="s">
        <v>25</v>
      </c>
      <c r="B48" s="9">
        <v>15000</v>
      </c>
      <c r="C48" s="9">
        <v>83431</v>
      </c>
      <c r="D48" s="9"/>
      <c r="E48" s="9">
        <v>260654</v>
      </c>
      <c r="F48" s="9">
        <f t="shared" si="0"/>
        <v>359085</v>
      </c>
    </row>
    <row r="49" spans="1:6" x14ac:dyDescent="0.25">
      <c r="A49" s="25" t="s">
        <v>32</v>
      </c>
      <c r="B49" s="9"/>
      <c r="C49" s="9">
        <v>35997</v>
      </c>
      <c r="D49" s="9"/>
      <c r="E49" s="9"/>
      <c r="F49" s="9">
        <f t="shared" si="0"/>
        <v>35997</v>
      </c>
    </row>
    <row r="50" spans="1:6" ht="30" x14ac:dyDescent="0.25">
      <c r="A50" s="27" t="s">
        <v>65</v>
      </c>
      <c r="B50" s="19"/>
      <c r="C50" s="19">
        <f>45813*5</f>
        <v>229065</v>
      </c>
      <c r="D50" s="19"/>
      <c r="E50" s="19"/>
      <c r="F50" s="19">
        <f t="shared" si="0"/>
        <v>229065</v>
      </c>
    </row>
    <row r="51" spans="1:6" x14ac:dyDescent="0.25">
      <c r="A51"/>
      <c r="B51" s="10"/>
      <c r="C51" s="10"/>
      <c r="D51" s="10"/>
      <c r="E51" s="10"/>
      <c r="F51" s="10"/>
    </row>
    <row r="52" spans="1:6" ht="15.75" x14ac:dyDescent="0.25">
      <c r="A52" s="1" t="s">
        <v>8</v>
      </c>
      <c r="B52" s="10"/>
      <c r="C52" s="10"/>
      <c r="D52" s="10"/>
      <c r="E52" s="10"/>
      <c r="F52" s="10"/>
    </row>
    <row r="53" spans="1:6" ht="15.75" x14ac:dyDescent="0.25">
      <c r="A53" s="1" t="s">
        <v>19</v>
      </c>
      <c r="B53" s="10"/>
      <c r="C53" s="10"/>
      <c r="D53" s="10"/>
      <c r="E53" s="10"/>
      <c r="F53" s="10"/>
    </row>
    <row r="54" spans="1:6" ht="15.75" x14ac:dyDescent="0.25">
      <c r="A54" s="1"/>
      <c r="B54" s="10"/>
      <c r="C54" s="10"/>
      <c r="D54" s="10"/>
      <c r="E54" s="10"/>
      <c r="F54" s="10"/>
    </row>
    <row r="55" spans="1:6" ht="15.75" x14ac:dyDescent="0.25">
      <c r="A55" s="1" t="s">
        <v>9</v>
      </c>
      <c r="B55" s="10"/>
      <c r="C55" s="10"/>
      <c r="D55" s="10"/>
      <c r="E55" s="10"/>
      <c r="F55" s="10"/>
    </row>
    <row r="56" spans="1:6" ht="30" x14ac:dyDescent="0.25">
      <c r="A56" s="29" t="s">
        <v>26</v>
      </c>
      <c r="B56" s="11">
        <v>18545</v>
      </c>
      <c r="C56" s="11">
        <v>427541</v>
      </c>
      <c r="D56" s="11"/>
      <c r="E56" s="11">
        <v>178450</v>
      </c>
      <c r="F56" s="11">
        <f t="shared" ref="F56:F109" si="1">SUM(B56:E56)</f>
        <v>624536</v>
      </c>
    </row>
    <row r="57" spans="1:6" x14ac:dyDescent="0.25">
      <c r="A57" s="25" t="s">
        <v>66</v>
      </c>
      <c r="B57" s="9">
        <v>15740</v>
      </c>
      <c r="C57" s="11"/>
      <c r="D57" s="11"/>
      <c r="E57" s="11"/>
      <c r="F57" s="11">
        <f t="shared" si="1"/>
        <v>15740</v>
      </c>
    </row>
    <row r="58" spans="1:6" x14ac:dyDescent="0.25">
      <c r="A58" s="25" t="s">
        <v>67</v>
      </c>
      <c r="B58" s="9">
        <v>23111</v>
      </c>
      <c r="C58" s="11"/>
      <c r="D58" s="11"/>
      <c r="E58" s="11"/>
      <c r="F58" s="11">
        <f t="shared" si="1"/>
        <v>23111</v>
      </c>
    </row>
    <row r="59" spans="1:6" x14ac:dyDescent="0.25">
      <c r="A59" s="30" t="s">
        <v>37</v>
      </c>
      <c r="B59" s="11">
        <v>40000</v>
      </c>
      <c r="C59" s="11"/>
      <c r="D59" s="11"/>
      <c r="E59" s="11"/>
      <c r="F59" s="11">
        <f t="shared" si="1"/>
        <v>40000</v>
      </c>
    </row>
    <row r="60" spans="1:6" x14ac:dyDescent="0.25">
      <c r="A60" s="3" t="s">
        <v>68</v>
      </c>
      <c r="B60" s="11"/>
      <c r="C60" s="11"/>
      <c r="D60" s="11">
        <v>3630</v>
      </c>
      <c r="E60" s="11"/>
      <c r="F60" s="11">
        <f t="shared" si="1"/>
        <v>3630</v>
      </c>
    </row>
    <row r="61" spans="1:6" x14ac:dyDescent="0.25">
      <c r="A61" s="31" t="s">
        <v>44</v>
      </c>
      <c r="B61" s="11"/>
      <c r="C61" s="11"/>
      <c r="D61" s="11">
        <v>45300</v>
      </c>
      <c r="E61" s="11"/>
      <c r="F61" s="11">
        <f t="shared" si="1"/>
        <v>45300</v>
      </c>
    </row>
    <row r="62" spans="1:6" x14ac:dyDescent="0.25">
      <c r="A62" s="31" t="s">
        <v>45</v>
      </c>
      <c r="B62" s="11"/>
      <c r="C62" s="11"/>
      <c r="D62" s="11">
        <v>2500</v>
      </c>
      <c r="E62" s="11"/>
      <c r="F62" s="11">
        <f t="shared" si="1"/>
        <v>2500</v>
      </c>
    </row>
    <row r="63" spans="1:6" x14ac:dyDescent="0.25">
      <c r="A63" s="31" t="s">
        <v>46</v>
      </c>
      <c r="B63" s="11"/>
      <c r="C63" s="11"/>
      <c r="D63" s="11">
        <v>75605</v>
      </c>
      <c r="E63" s="11"/>
      <c r="F63" s="11">
        <f t="shared" si="1"/>
        <v>75605</v>
      </c>
    </row>
    <row r="64" spans="1:6" x14ac:dyDescent="0.25">
      <c r="A64" s="31" t="s">
        <v>47</v>
      </c>
      <c r="B64" s="11"/>
      <c r="C64" s="11"/>
      <c r="D64" s="11">
        <v>10000</v>
      </c>
      <c r="E64" s="11"/>
      <c r="F64" s="11">
        <f t="shared" si="1"/>
        <v>10000</v>
      </c>
    </row>
    <row r="65" spans="1:6" x14ac:dyDescent="0.25">
      <c r="A65" s="32" t="s">
        <v>69</v>
      </c>
      <c r="B65" s="20"/>
      <c r="C65" s="11"/>
      <c r="D65" s="11">
        <v>25000</v>
      </c>
      <c r="E65" s="11"/>
      <c r="F65" s="11">
        <f t="shared" si="1"/>
        <v>25000</v>
      </c>
    </row>
    <row r="66" spans="1:6" x14ac:dyDescent="0.25">
      <c r="A66" s="32" t="s">
        <v>70</v>
      </c>
      <c r="B66" s="20"/>
      <c r="C66" s="11"/>
      <c r="D66" s="11">
        <v>3388</v>
      </c>
      <c r="E66" s="11"/>
      <c r="F66" s="11">
        <f t="shared" si="1"/>
        <v>3388</v>
      </c>
    </row>
    <row r="67" spans="1:6" x14ac:dyDescent="0.25">
      <c r="A67" s="31" t="s">
        <v>71</v>
      </c>
      <c r="B67" s="20"/>
      <c r="C67" s="11"/>
      <c r="D67" s="11">
        <v>42605</v>
      </c>
      <c r="E67" s="11"/>
      <c r="F67" s="11">
        <f t="shared" si="1"/>
        <v>42605</v>
      </c>
    </row>
    <row r="68" spans="1:6" ht="30" x14ac:dyDescent="0.25">
      <c r="A68" s="32" t="s">
        <v>72</v>
      </c>
      <c r="B68" s="20"/>
      <c r="C68" s="11"/>
      <c r="D68" s="11">
        <v>32025</v>
      </c>
      <c r="E68" s="11"/>
      <c r="F68" s="11">
        <f t="shared" si="1"/>
        <v>32025</v>
      </c>
    </row>
    <row r="69" spans="1:6" ht="17.25" customHeight="1" x14ac:dyDescent="0.25">
      <c r="A69" s="27" t="s">
        <v>91</v>
      </c>
      <c r="B69" s="20"/>
      <c r="C69" s="11"/>
      <c r="D69" s="11">
        <v>82605</v>
      </c>
      <c r="E69" s="11"/>
      <c r="F69" s="11">
        <f t="shared" si="1"/>
        <v>82605</v>
      </c>
    </row>
    <row r="70" spans="1:6" s="2" customFormat="1" ht="15.75" x14ac:dyDescent="0.25">
      <c r="A70" s="32" t="s">
        <v>73</v>
      </c>
      <c r="B70" s="11"/>
      <c r="C70" s="11"/>
      <c r="D70" s="11">
        <v>5538</v>
      </c>
      <c r="E70" s="11">
        <v>31380</v>
      </c>
      <c r="F70" s="11">
        <f t="shared" si="1"/>
        <v>36918</v>
      </c>
    </row>
    <row r="71" spans="1:6" x14ac:dyDescent="0.25">
      <c r="A71" s="32" t="s">
        <v>74</v>
      </c>
      <c r="B71" s="11"/>
      <c r="C71" s="11"/>
      <c r="D71" s="11">
        <v>46592</v>
      </c>
      <c r="E71" s="11"/>
      <c r="F71" s="11">
        <f t="shared" si="1"/>
        <v>46592</v>
      </c>
    </row>
    <row r="72" spans="1:6" x14ac:dyDescent="0.25">
      <c r="A72" s="32" t="s">
        <v>75</v>
      </c>
      <c r="B72" s="11"/>
      <c r="C72" s="11"/>
      <c r="D72" s="11">
        <v>5000</v>
      </c>
      <c r="E72" s="11"/>
      <c r="F72" s="11">
        <f t="shared" si="1"/>
        <v>5000</v>
      </c>
    </row>
    <row r="73" spans="1:6" x14ac:dyDescent="0.25">
      <c r="A73" s="32" t="s">
        <v>76</v>
      </c>
      <c r="B73" s="11"/>
      <c r="C73" s="11"/>
      <c r="D73" s="11">
        <v>77605</v>
      </c>
      <c r="E73" s="11">
        <v>430000</v>
      </c>
      <c r="F73" s="11">
        <f t="shared" si="1"/>
        <v>507605</v>
      </c>
    </row>
    <row r="74" spans="1:6" ht="30" x14ac:dyDescent="0.25">
      <c r="A74" s="32" t="s">
        <v>77</v>
      </c>
      <c r="B74" s="11"/>
      <c r="C74" s="11"/>
      <c r="D74" s="11">
        <v>15103</v>
      </c>
      <c r="E74" s="11"/>
      <c r="F74" s="11">
        <f t="shared" si="1"/>
        <v>15103</v>
      </c>
    </row>
    <row r="75" spans="1:6" x14ac:dyDescent="0.25">
      <c r="A75" s="32" t="s">
        <v>78</v>
      </c>
      <c r="B75" s="11"/>
      <c r="C75" s="11"/>
      <c r="D75" s="11">
        <v>10000</v>
      </c>
      <c r="E75" s="11"/>
      <c r="F75" s="11">
        <f t="shared" si="1"/>
        <v>10000</v>
      </c>
    </row>
    <row r="76" spans="1:6" x14ac:dyDescent="0.25">
      <c r="A76" s="32" t="s">
        <v>79</v>
      </c>
      <c r="B76" s="11"/>
      <c r="C76" s="11"/>
      <c r="D76" s="11">
        <v>8000</v>
      </c>
      <c r="E76" s="11"/>
      <c r="F76" s="11">
        <f t="shared" si="1"/>
        <v>8000</v>
      </c>
    </row>
    <row r="77" spans="1:6" x14ac:dyDescent="0.25">
      <c r="A77" s="32" t="s">
        <v>80</v>
      </c>
      <c r="B77" s="11"/>
      <c r="C77" s="11"/>
      <c r="D77" s="11">
        <v>8000</v>
      </c>
      <c r="E77" s="11"/>
      <c r="F77" s="11">
        <f t="shared" si="1"/>
        <v>8000</v>
      </c>
    </row>
    <row r="78" spans="1:6" x14ac:dyDescent="0.25">
      <c r="A78" s="32" t="s">
        <v>81</v>
      </c>
      <c r="B78" s="11"/>
      <c r="C78" s="11"/>
      <c r="D78" s="11">
        <v>10000</v>
      </c>
      <c r="E78" s="11"/>
      <c r="F78" s="11">
        <f t="shared" si="1"/>
        <v>10000</v>
      </c>
    </row>
    <row r="79" spans="1:6" x14ac:dyDescent="0.25">
      <c r="A79" s="33"/>
      <c r="B79" s="10"/>
      <c r="C79" s="10"/>
      <c r="D79" s="10"/>
      <c r="E79" s="10"/>
      <c r="F79" s="10"/>
    </row>
    <row r="80" spans="1:6" ht="15.75" x14ac:dyDescent="0.25">
      <c r="A80" s="1" t="s">
        <v>10</v>
      </c>
      <c r="B80" s="10"/>
      <c r="C80" s="10"/>
      <c r="D80" s="10"/>
      <c r="E80" s="10"/>
      <c r="F80" s="10"/>
    </row>
    <row r="81" spans="1:6" x14ac:dyDescent="0.25">
      <c r="A81" s="25" t="s">
        <v>88</v>
      </c>
      <c r="B81" s="9">
        <v>59532</v>
      </c>
      <c r="C81" s="9"/>
      <c r="D81" s="9"/>
      <c r="E81" s="9"/>
      <c r="F81" s="9">
        <f t="shared" si="1"/>
        <v>59532</v>
      </c>
    </row>
    <row r="82" spans="1:6" x14ac:dyDescent="0.25">
      <c r="A82" s="25" t="s">
        <v>22</v>
      </c>
      <c r="B82" s="9">
        <v>2750</v>
      </c>
      <c r="C82" s="9"/>
      <c r="D82" s="9"/>
      <c r="E82" s="9"/>
      <c r="F82" s="9">
        <f t="shared" si="1"/>
        <v>2750</v>
      </c>
    </row>
    <row r="83" spans="1:6" x14ac:dyDescent="0.25">
      <c r="A83" s="25" t="s">
        <v>23</v>
      </c>
      <c r="B83" s="9"/>
      <c r="C83" s="9">
        <v>124148</v>
      </c>
      <c r="D83" s="9"/>
      <c r="E83" s="9">
        <v>143579</v>
      </c>
      <c r="F83" s="9">
        <f t="shared" si="1"/>
        <v>267727</v>
      </c>
    </row>
    <row r="84" spans="1:6" x14ac:dyDescent="0.25">
      <c r="A84" s="25" t="s">
        <v>24</v>
      </c>
      <c r="B84" s="9"/>
      <c r="C84" s="9">
        <v>50000</v>
      </c>
      <c r="D84" s="9"/>
      <c r="E84" s="9"/>
      <c r="F84" s="9">
        <f t="shared" si="1"/>
        <v>50000</v>
      </c>
    </row>
    <row r="85" spans="1:6" x14ac:dyDescent="0.25">
      <c r="A85" s="25" t="s">
        <v>27</v>
      </c>
      <c r="B85" s="9"/>
      <c r="C85" s="9">
        <v>14693</v>
      </c>
      <c r="D85" s="9"/>
      <c r="E85" s="9">
        <v>54450</v>
      </c>
      <c r="F85" s="9">
        <f t="shared" si="1"/>
        <v>69143</v>
      </c>
    </row>
    <row r="86" spans="1:6" x14ac:dyDescent="0.25">
      <c r="A86" s="25" t="s">
        <v>28</v>
      </c>
      <c r="B86" s="9"/>
      <c r="C86" s="9">
        <v>20617</v>
      </c>
      <c r="D86" s="9"/>
      <c r="E86" s="9">
        <v>76404</v>
      </c>
      <c r="F86" s="9">
        <f t="shared" si="1"/>
        <v>97021</v>
      </c>
    </row>
    <row r="87" spans="1:6" x14ac:dyDescent="0.25">
      <c r="A87" s="25" t="s">
        <v>12</v>
      </c>
      <c r="B87" s="9">
        <v>7500</v>
      </c>
      <c r="C87" s="9"/>
      <c r="D87" s="9"/>
      <c r="E87" s="9"/>
      <c r="F87" s="9">
        <f t="shared" si="1"/>
        <v>7500</v>
      </c>
    </row>
    <row r="88" spans="1:6" x14ac:dyDescent="0.25">
      <c r="A88" s="25" t="s">
        <v>13</v>
      </c>
      <c r="B88" s="9">
        <v>7500</v>
      </c>
      <c r="C88" s="9"/>
      <c r="D88" s="9"/>
      <c r="E88" s="9"/>
      <c r="F88" s="9">
        <f t="shared" si="1"/>
        <v>7500</v>
      </c>
    </row>
    <row r="89" spans="1:6" x14ac:dyDescent="0.25">
      <c r="A89" s="25" t="s">
        <v>34</v>
      </c>
      <c r="B89" s="9">
        <v>1000</v>
      </c>
      <c r="C89" s="9"/>
      <c r="D89" s="9"/>
      <c r="E89" s="9"/>
      <c r="F89" s="9">
        <f t="shared" si="1"/>
        <v>1000</v>
      </c>
    </row>
    <row r="90" spans="1:6" x14ac:dyDescent="0.25">
      <c r="A90" s="25" t="s">
        <v>11</v>
      </c>
      <c r="B90" s="9">
        <v>10000</v>
      </c>
      <c r="C90" s="9"/>
      <c r="D90" s="9"/>
      <c r="E90" s="9"/>
      <c r="F90" s="9">
        <f t="shared" si="1"/>
        <v>10000</v>
      </c>
    </row>
    <row r="91" spans="1:6" x14ac:dyDescent="0.25">
      <c r="A91" s="25" t="s">
        <v>35</v>
      </c>
      <c r="B91" s="9">
        <v>10000</v>
      </c>
      <c r="C91" s="9"/>
      <c r="D91" s="9"/>
      <c r="E91" s="9"/>
      <c r="F91" s="9">
        <f t="shared" si="1"/>
        <v>10000</v>
      </c>
    </row>
    <row r="92" spans="1:6" ht="30" x14ac:dyDescent="0.25">
      <c r="A92" s="27" t="s">
        <v>36</v>
      </c>
      <c r="B92" s="9">
        <v>120000</v>
      </c>
      <c r="C92" s="9"/>
      <c r="D92" s="9"/>
      <c r="E92" s="9"/>
      <c r="F92" s="9">
        <f t="shared" si="1"/>
        <v>120000</v>
      </c>
    </row>
    <row r="93" spans="1:6" x14ac:dyDescent="0.25">
      <c r="A93" s="3" t="s">
        <v>82</v>
      </c>
      <c r="B93" s="9">
        <v>4000</v>
      </c>
      <c r="C93" s="9"/>
      <c r="D93" s="9"/>
      <c r="E93" s="9"/>
      <c r="F93" s="9">
        <f t="shared" si="1"/>
        <v>4000</v>
      </c>
    </row>
    <row r="94" spans="1:6" x14ac:dyDescent="0.25">
      <c r="A94" s="25" t="s">
        <v>83</v>
      </c>
      <c r="B94" s="9"/>
      <c r="C94" s="9">
        <v>100000</v>
      </c>
      <c r="D94" s="9"/>
      <c r="E94" s="9"/>
      <c r="F94" s="9">
        <f t="shared" si="1"/>
        <v>100000</v>
      </c>
    </row>
    <row r="95" spans="1:6" ht="30" x14ac:dyDescent="0.25">
      <c r="A95" s="27" t="s">
        <v>84</v>
      </c>
      <c r="B95" s="9"/>
      <c r="C95" s="9">
        <v>30000</v>
      </c>
      <c r="D95" s="9"/>
      <c r="E95" s="9">
        <v>70000</v>
      </c>
      <c r="F95" s="9">
        <f t="shared" si="1"/>
        <v>100000</v>
      </c>
    </row>
    <row r="96" spans="1:6" x14ac:dyDescent="0.25">
      <c r="A96" s="25" t="s">
        <v>85</v>
      </c>
      <c r="B96" s="9"/>
      <c r="C96" s="9">
        <v>22500</v>
      </c>
      <c r="D96" s="9"/>
      <c r="E96" s="9">
        <v>77500</v>
      </c>
      <c r="F96" s="9">
        <f t="shared" si="1"/>
        <v>100000</v>
      </c>
    </row>
    <row r="97" spans="1:6" x14ac:dyDescent="0.25">
      <c r="A97"/>
      <c r="B97" s="10"/>
      <c r="C97" s="10"/>
      <c r="D97" s="10"/>
      <c r="E97" s="10"/>
      <c r="F97" s="10"/>
    </row>
    <row r="98" spans="1:6" ht="15.75" x14ac:dyDescent="0.25">
      <c r="A98" s="1" t="s">
        <v>14</v>
      </c>
      <c r="B98" s="10"/>
      <c r="C98" s="10"/>
      <c r="D98" s="10"/>
      <c r="E98" s="10"/>
      <c r="F98" s="10"/>
    </row>
    <row r="99" spans="1:6" ht="15.75" x14ac:dyDescent="0.25">
      <c r="A99" s="1" t="s">
        <v>15</v>
      </c>
      <c r="B99" s="10"/>
      <c r="C99" s="10"/>
      <c r="D99" s="10"/>
      <c r="E99" s="10"/>
      <c r="F99" s="10"/>
    </row>
    <row r="100" spans="1:6" ht="15.75" x14ac:dyDescent="0.25">
      <c r="A100" s="1"/>
      <c r="B100" s="10"/>
      <c r="C100" s="10"/>
      <c r="D100" s="10"/>
      <c r="E100" s="10"/>
      <c r="F100" s="10"/>
    </row>
    <row r="101" spans="1:6" ht="15.75" x14ac:dyDescent="0.25">
      <c r="A101" s="1" t="s">
        <v>16</v>
      </c>
      <c r="B101" s="10"/>
      <c r="C101" s="10"/>
      <c r="D101" s="10"/>
      <c r="E101" s="10"/>
      <c r="F101" s="10"/>
    </row>
    <row r="102" spans="1:6" x14ac:dyDescent="0.25">
      <c r="A102" s="25" t="s">
        <v>86</v>
      </c>
      <c r="B102" s="9">
        <v>70000</v>
      </c>
      <c r="C102" s="9"/>
      <c r="D102" s="9"/>
      <c r="E102" s="9"/>
      <c r="F102" s="9">
        <f t="shared" si="1"/>
        <v>70000</v>
      </c>
    </row>
    <row r="103" spans="1:6" ht="30" x14ac:dyDescent="0.25">
      <c r="A103" s="27" t="s">
        <v>92</v>
      </c>
      <c r="B103" s="9"/>
      <c r="C103" s="9">
        <v>14066</v>
      </c>
      <c r="D103" s="9"/>
      <c r="E103" s="9">
        <v>126593</v>
      </c>
      <c r="F103" s="9">
        <f t="shared" si="1"/>
        <v>140659</v>
      </c>
    </row>
    <row r="104" spans="1:6" ht="30" x14ac:dyDescent="0.25">
      <c r="A104" s="27" t="s">
        <v>87</v>
      </c>
      <c r="B104" s="9"/>
      <c r="C104" s="9">
        <v>1012750</v>
      </c>
      <c r="D104" s="9"/>
      <c r="E104" s="9">
        <v>570342</v>
      </c>
      <c r="F104" s="9">
        <f t="shared" si="1"/>
        <v>1583092</v>
      </c>
    </row>
    <row r="105" spans="1:6" x14ac:dyDescent="0.25">
      <c r="A105"/>
      <c r="B105" s="10"/>
      <c r="C105" s="10"/>
      <c r="D105" s="10"/>
      <c r="E105" s="10"/>
      <c r="F105" s="10"/>
    </row>
    <row r="106" spans="1:6" ht="15.75" x14ac:dyDescent="0.25">
      <c r="A106" s="1" t="s">
        <v>17</v>
      </c>
      <c r="B106" s="10"/>
      <c r="C106" s="10"/>
      <c r="D106" s="10"/>
      <c r="E106" s="10"/>
      <c r="F106" s="10"/>
    </row>
    <row r="107" spans="1:6" ht="31.5" customHeight="1" x14ac:dyDescent="0.25">
      <c r="A107" s="35" t="s">
        <v>93</v>
      </c>
      <c r="B107" s="9">
        <v>5525</v>
      </c>
      <c r="C107" s="9"/>
      <c r="D107" s="9"/>
      <c r="E107" s="9"/>
      <c r="F107" s="9">
        <f t="shared" si="1"/>
        <v>5525</v>
      </c>
    </row>
    <row r="108" spans="1:6" ht="30" x14ac:dyDescent="0.25">
      <c r="A108" s="27" t="s">
        <v>94</v>
      </c>
      <c r="B108" s="9">
        <v>4336</v>
      </c>
      <c r="C108" s="9"/>
      <c r="D108" s="9"/>
      <c r="E108" s="9"/>
      <c r="F108" s="9">
        <f t="shared" si="1"/>
        <v>4336</v>
      </c>
    </row>
    <row r="109" spans="1:6" x14ac:dyDescent="0.25">
      <c r="A109" s="27" t="s">
        <v>95</v>
      </c>
      <c r="B109" s="9"/>
      <c r="C109" s="9">
        <v>22000</v>
      </c>
      <c r="D109" s="9"/>
      <c r="E109" s="9">
        <v>88124</v>
      </c>
      <c r="F109" s="9">
        <f t="shared" si="1"/>
        <v>110124</v>
      </c>
    </row>
    <row r="110" spans="1:6" x14ac:dyDescent="0.25">
      <c r="A110" s="34"/>
      <c r="B110" s="21"/>
      <c r="C110" s="21"/>
      <c r="D110" s="21"/>
      <c r="E110" s="21"/>
      <c r="F110" s="21"/>
    </row>
    <row r="111" spans="1:6" x14ac:dyDescent="0.25">
      <c r="A111" s="22" t="s">
        <v>2</v>
      </c>
      <c r="B111" s="23"/>
      <c r="C111" s="23"/>
      <c r="D111" s="23"/>
      <c r="E111" s="23"/>
      <c r="F111" s="24">
        <f>SUM(F14:F106)</f>
        <v>7491680</v>
      </c>
    </row>
  </sheetData>
  <mergeCells count="1">
    <mergeCell ref="A6:F6"/>
  </mergeCells>
  <pageMargins left="0.70866141732283505" right="0.70866141732283505" top="0.74803149606299202" bottom="0.74803149606299202" header="0.31496062992126" footer="0.31496062992126"/>
  <pageSetup paperSize="9" scale="8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01.2025</vt:lpstr>
      <vt:lpstr>'01.2025'!Print_Titles</vt:lpstr>
    </vt:vector>
  </TitlesOfParts>
  <Manager/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Anastasija</dc:creator>
  <cp:keywords/>
  <dc:description/>
  <cp:lastModifiedBy>Uldis Ervalds</cp:lastModifiedBy>
  <cp:lastPrinted>2026-01-07T13:22:55Z</cp:lastPrinted>
  <dcterms:created xsi:type="dcterms:W3CDTF">2024-01-16T12:54:56Z</dcterms:created>
  <dcterms:modified xsi:type="dcterms:W3CDTF">2026-02-02T07:39:38Z</dcterms:modified>
  <cp:category/>
</cp:coreProperties>
</file>