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6_pielikums" sheetId="1" r:id="rId1"/>
  </sheets>
  <definedNames>
    <definedName name="Excel_BuiltIn_Print_Titles_1" localSheetId="0">'6_pielikums'!$A$4:$FW$6</definedName>
    <definedName name="Excel_BuiltIn_Print_Titles_1">#REF!</definedName>
    <definedName name="_xlnm.Print_Area" localSheetId="0">'6_pielikums'!$A:$P</definedName>
    <definedName name="_xlnm.Print_Titles" localSheetId="0">'6_pielikums'!$4:$6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6" i="1" l="1"/>
  <c r="N167" i="1"/>
  <c r="M167" i="1"/>
  <c r="L167" i="1"/>
  <c r="K167" i="1"/>
  <c r="J167" i="1"/>
  <c r="I167" i="1"/>
  <c r="H167" i="1"/>
  <c r="P165" i="1"/>
  <c r="O165" i="1"/>
  <c r="N165" i="1"/>
  <c r="M165" i="1"/>
  <c r="L165" i="1"/>
  <c r="K165" i="1"/>
  <c r="J165" i="1"/>
  <c r="I165" i="1"/>
  <c r="H165" i="1"/>
  <c r="G165" i="1"/>
  <c r="F165" i="1"/>
  <c r="P161" i="1"/>
  <c r="O161" i="1"/>
  <c r="N161" i="1"/>
  <c r="M161" i="1"/>
  <c r="L161" i="1"/>
  <c r="K161" i="1"/>
  <c r="J161" i="1"/>
  <c r="I161" i="1"/>
  <c r="H161" i="1"/>
  <c r="G161" i="1"/>
  <c r="F161" i="1"/>
  <c r="P160" i="1"/>
  <c r="P159" i="1"/>
  <c r="P158" i="1"/>
  <c r="P157" i="1"/>
  <c r="P156" i="1"/>
  <c r="P155" i="1"/>
  <c r="P154" i="1"/>
  <c r="P153" i="1"/>
  <c r="P152" i="1"/>
  <c r="P151" i="1"/>
  <c r="P150" i="1"/>
  <c r="P149" i="1"/>
  <c r="P146" i="1"/>
  <c r="O146" i="1"/>
  <c r="N146" i="1"/>
  <c r="M146" i="1"/>
  <c r="L146" i="1"/>
  <c r="K146" i="1"/>
  <c r="J146" i="1"/>
  <c r="I146" i="1"/>
  <c r="H146" i="1"/>
  <c r="G146" i="1"/>
  <c r="F146" i="1"/>
  <c r="P145" i="1"/>
  <c r="A145" i="1"/>
  <c r="P144" i="1"/>
  <c r="A144" i="1"/>
  <c r="P143" i="1"/>
  <c r="A143" i="1"/>
  <c r="P142" i="1"/>
  <c r="A142" i="1"/>
  <c r="P141" i="1"/>
  <c r="A141" i="1"/>
  <c r="P140" i="1"/>
  <c r="A140" i="1"/>
  <c r="P139" i="1"/>
  <c r="A139" i="1"/>
  <c r="P138" i="1"/>
  <c r="A138" i="1"/>
  <c r="P137" i="1"/>
  <c r="A137" i="1"/>
  <c r="P136" i="1"/>
  <c r="A136" i="1"/>
  <c r="P135" i="1"/>
  <c r="A135" i="1"/>
  <c r="P134" i="1"/>
  <c r="A134" i="1"/>
  <c r="P133" i="1"/>
  <c r="A133" i="1"/>
  <c r="P132" i="1"/>
  <c r="A132" i="1"/>
  <c r="P131" i="1"/>
  <c r="A131" i="1"/>
  <c r="P130" i="1"/>
  <c r="A130" i="1"/>
  <c r="P129" i="1"/>
  <c r="A129" i="1"/>
  <c r="P128" i="1"/>
  <c r="A128" i="1"/>
  <c r="P127" i="1"/>
  <c r="A127" i="1"/>
  <c r="P126" i="1"/>
  <c r="A126" i="1"/>
  <c r="P125" i="1"/>
  <c r="A125" i="1"/>
  <c r="P124" i="1"/>
  <c r="A124" i="1"/>
  <c r="P123" i="1"/>
  <c r="A123" i="1"/>
  <c r="P122" i="1"/>
  <c r="A122" i="1"/>
  <c r="P121" i="1"/>
  <c r="A121" i="1"/>
  <c r="P120" i="1"/>
  <c r="A120" i="1"/>
  <c r="P119" i="1"/>
  <c r="A119" i="1"/>
  <c r="P118" i="1"/>
  <c r="A118" i="1"/>
  <c r="P117" i="1"/>
  <c r="A117" i="1"/>
  <c r="P116" i="1"/>
  <c r="A116" i="1"/>
  <c r="P115" i="1"/>
  <c r="A115" i="1"/>
  <c r="P114" i="1"/>
  <c r="A114" i="1"/>
  <c r="P113" i="1"/>
  <c r="A113" i="1"/>
  <c r="P112" i="1"/>
  <c r="A112" i="1"/>
  <c r="P111" i="1"/>
  <c r="A111" i="1"/>
  <c r="P110" i="1"/>
  <c r="A110" i="1"/>
  <c r="P109" i="1"/>
  <c r="A109" i="1"/>
  <c r="P108" i="1"/>
  <c r="A108" i="1"/>
  <c r="P107" i="1"/>
  <c r="A107" i="1"/>
  <c r="P106" i="1"/>
  <c r="A106" i="1"/>
  <c r="P105" i="1"/>
  <c r="A105" i="1"/>
  <c r="P104" i="1"/>
  <c r="A104" i="1"/>
  <c r="P103" i="1"/>
  <c r="A103" i="1"/>
  <c r="P102" i="1"/>
  <c r="A102" i="1"/>
  <c r="P101" i="1"/>
  <c r="A101" i="1"/>
  <c r="P100" i="1"/>
  <c r="A100" i="1"/>
  <c r="P99" i="1"/>
  <c r="A99" i="1"/>
  <c r="P98" i="1"/>
  <c r="A98" i="1"/>
  <c r="P97" i="1"/>
  <c r="A97" i="1"/>
  <c r="P96" i="1"/>
  <c r="A96" i="1"/>
  <c r="P95" i="1"/>
  <c r="A95" i="1"/>
  <c r="P94" i="1"/>
  <c r="A94" i="1"/>
  <c r="P93" i="1"/>
  <c r="A93" i="1"/>
  <c r="P92" i="1"/>
  <c r="A92" i="1"/>
  <c r="P91" i="1"/>
  <c r="A91" i="1"/>
  <c r="P90" i="1"/>
  <c r="A90" i="1"/>
  <c r="P89" i="1"/>
  <c r="A89" i="1"/>
  <c r="P88" i="1"/>
  <c r="A88" i="1"/>
  <c r="P87" i="1"/>
  <c r="A87" i="1"/>
  <c r="P86" i="1"/>
  <c r="A86" i="1"/>
  <c r="P85" i="1"/>
  <c r="A85" i="1"/>
  <c r="P84" i="1"/>
  <c r="A84" i="1"/>
  <c r="P83" i="1"/>
  <c r="A83" i="1"/>
  <c r="P82" i="1"/>
  <c r="A82" i="1"/>
  <c r="P81" i="1"/>
  <c r="A81" i="1"/>
  <c r="P80" i="1"/>
  <c r="A80" i="1"/>
  <c r="P79" i="1"/>
  <c r="A79" i="1"/>
  <c r="P78" i="1"/>
  <c r="A78" i="1"/>
  <c r="P77" i="1"/>
  <c r="A77" i="1"/>
  <c r="P76" i="1"/>
  <c r="A76" i="1"/>
  <c r="P75" i="1"/>
  <c r="A75" i="1"/>
  <c r="P74" i="1"/>
  <c r="A74" i="1"/>
  <c r="P73" i="1"/>
  <c r="A73" i="1"/>
  <c r="P72" i="1"/>
  <c r="A72" i="1"/>
  <c r="P71" i="1"/>
  <c r="A71" i="1"/>
  <c r="P70" i="1"/>
  <c r="A70" i="1"/>
  <c r="P69" i="1"/>
  <c r="A69" i="1"/>
  <c r="P68" i="1"/>
  <c r="A68" i="1"/>
  <c r="P67" i="1"/>
  <c r="A67" i="1"/>
  <c r="P66" i="1"/>
  <c r="A66" i="1"/>
  <c r="P65" i="1"/>
  <c r="A65" i="1"/>
  <c r="P64" i="1"/>
  <c r="A64" i="1"/>
  <c r="P63" i="1"/>
  <c r="A63" i="1"/>
  <c r="P62" i="1"/>
  <c r="A62" i="1"/>
  <c r="P61" i="1"/>
  <c r="A61" i="1"/>
  <c r="P60" i="1"/>
  <c r="A60" i="1"/>
  <c r="P59" i="1"/>
  <c r="A59" i="1"/>
  <c r="P58" i="1"/>
  <c r="A58" i="1"/>
  <c r="P57" i="1"/>
  <c r="A57" i="1"/>
  <c r="P56" i="1"/>
  <c r="A56" i="1"/>
  <c r="P55" i="1"/>
  <c r="A55" i="1"/>
  <c r="P54" i="1"/>
  <c r="A54" i="1"/>
  <c r="P53" i="1"/>
  <c r="A53" i="1"/>
  <c r="P52" i="1"/>
  <c r="A52" i="1"/>
  <c r="P51" i="1"/>
  <c r="A51" i="1"/>
  <c r="P50" i="1"/>
  <c r="A50" i="1"/>
  <c r="P49" i="1"/>
  <c r="A49" i="1"/>
  <c r="P48" i="1"/>
  <c r="A48" i="1"/>
  <c r="P47" i="1"/>
  <c r="A47" i="1"/>
  <c r="P46" i="1"/>
  <c r="A46" i="1"/>
  <c r="P45" i="1"/>
  <c r="A45" i="1"/>
  <c r="P44" i="1"/>
  <c r="A44" i="1"/>
  <c r="P43" i="1"/>
  <c r="A43" i="1"/>
  <c r="P42" i="1"/>
  <c r="A42" i="1"/>
  <c r="P41" i="1"/>
  <c r="A41" i="1"/>
  <c r="P40" i="1"/>
  <c r="A40" i="1"/>
  <c r="P39" i="1"/>
  <c r="A39" i="1"/>
  <c r="P38" i="1"/>
  <c r="A38" i="1"/>
  <c r="P37" i="1"/>
  <c r="A37" i="1"/>
  <c r="P36" i="1"/>
  <c r="A36" i="1"/>
  <c r="P35" i="1"/>
  <c r="A35" i="1"/>
  <c r="P34" i="1"/>
  <c r="A34" i="1"/>
  <c r="P33" i="1"/>
  <c r="A33" i="1"/>
  <c r="P32" i="1"/>
  <c r="A32" i="1"/>
  <c r="P31" i="1"/>
  <c r="A31" i="1"/>
  <c r="P30" i="1"/>
  <c r="A30" i="1"/>
  <c r="P29" i="1"/>
  <c r="A29" i="1"/>
  <c r="P28" i="1"/>
  <c r="A28" i="1"/>
  <c r="P27" i="1"/>
  <c r="A27" i="1"/>
  <c r="P26" i="1"/>
  <c r="A26" i="1"/>
  <c r="P25" i="1"/>
  <c r="A25" i="1"/>
  <c r="P24" i="1"/>
  <c r="A24" i="1"/>
  <c r="P23" i="1"/>
  <c r="A23" i="1"/>
  <c r="P22" i="1"/>
  <c r="A22" i="1"/>
  <c r="P21" i="1"/>
  <c r="A21" i="1"/>
  <c r="P20" i="1"/>
  <c r="A20" i="1"/>
  <c r="P19" i="1"/>
  <c r="A19" i="1"/>
  <c r="P18" i="1"/>
  <c r="A18" i="1"/>
  <c r="P17" i="1"/>
  <c r="A17" i="1"/>
  <c r="P16" i="1"/>
  <c r="A16" i="1"/>
  <c r="P15" i="1"/>
  <c r="A15" i="1"/>
  <c r="P14" i="1"/>
  <c r="A14" i="1"/>
  <c r="P13" i="1"/>
  <c r="A13" i="1"/>
  <c r="P12" i="1"/>
  <c r="A12" i="1"/>
  <c r="P11" i="1"/>
  <c r="A11" i="1"/>
  <c r="P10" i="1"/>
  <c r="A10" i="1"/>
  <c r="P9" i="1"/>
  <c r="A9" i="1"/>
  <c r="P8" i="1"/>
  <c r="N6" i="1"/>
  <c r="M6" i="1"/>
  <c r="L6" i="1"/>
  <c r="K6" i="1"/>
  <c r="J6" i="1"/>
</calcChain>
</file>

<file path=xl/sharedStrings.xml><?xml version="1.0" encoding="utf-8"?>
<sst xmlns="http://schemas.openxmlformats.org/spreadsheetml/2006/main" count="642" uniqueCount="429">
  <si>
    <t>6. pielikums</t>
  </si>
  <si>
    <t>Bauskas novada pašvaldības saistību apmērs 2026. gadā un turpmākajos gados (EUR)</t>
  </si>
  <si>
    <t>Nr.p.k.</t>
  </si>
  <si>
    <t>Aizdevējs</t>
  </si>
  <si>
    <t>Mērķis</t>
  </si>
  <si>
    <t>Līguma Nr.</t>
  </si>
  <si>
    <t>Līguma noslēgšanas datums</t>
  </si>
  <si>
    <t>Aizņēmuma summa</t>
  </si>
  <si>
    <t>Saistību pamatsummas parāds uz 01.01.2026.</t>
  </si>
  <si>
    <t>Saistību apmērs (pamatsumma+procenti)</t>
  </si>
  <si>
    <t>turpmākajos gados</t>
  </si>
  <si>
    <t>kopā</t>
  </si>
  <si>
    <t xml:space="preserve">Aizņēmumi  </t>
  </si>
  <si>
    <t>Valsts kase</t>
  </si>
  <si>
    <t>ERAF projekta "Rundāles pagasta ūdensssaimniecības attīstība" īstenošanai</t>
  </si>
  <si>
    <t>A2/1/06/68</t>
  </si>
  <si>
    <t>24.02.2006.</t>
  </si>
  <si>
    <t xml:space="preserve">A2/1/06/699   </t>
  </si>
  <si>
    <t>30.11.2006.</t>
  </si>
  <si>
    <t xml:space="preserve">Valles vidusskolas sporta halles celtniecībai </t>
  </si>
  <si>
    <t xml:space="preserve">A2/1/06/806   </t>
  </si>
  <si>
    <t>28.12.2006.</t>
  </si>
  <si>
    <t>Centralizētās siltumapgādes sistēmas rekonstrukcijai (Vecumnieku)</t>
  </si>
  <si>
    <t xml:space="preserve">A2/1/07/243   </t>
  </si>
  <si>
    <t>01.06.2007.</t>
  </si>
  <si>
    <t>Kurmenes skolas ēkas rekonstrukcijai</t>
  </si>
  <si>
    <t xml:space="preserve">A2/1/08/716   </t>
  </si>
  <si>
    <t>25.08.2008.</t>
  </si>
  <si>
    <t>Jauna bērnudārza celtniecībai Rundāles pagasta Saulainē</t>
  </si>
  <si>
    <t>A2/1/08/949</t>
  </si>
  <si>
    <t>05.12.2008.</t>
  </si>
  <si>
    <t>ELFLA projekta (Nr.10-06-L32100-000257) "Publiskās infrastruktūras kvalitātes uzlabošana Rundāles novadā_2" īstenošanai</t>
  </si>
  <si>
    <t>A2/1/11/67</t>
  </si>
  <si>
    <t>02.03.2011.</t>
  </si>
  <si>
    <t>Projekta "Pirmsskolas izglītības iestādes Svitene vienkāršotā renovācija" īstenošanai</t>
  </si>
  <si>
    <t>A2/1/13/90</t>
  </si>
  <si>
    <t>18.03.2013.</t>
  </si>
  <si>
    <t>KPFI projekta (Nr. KPFI-15.2/33) "Kompleksi risinājumi siltumnīcefekta gāzu emisiju samazināšanai Pilsrundāles vidusskolas un Pilsrundāles vidusskolas Bērsteles struktūrvienības ēkā" īstenošanai</t>
  </si>
  <si>
    <t>A2/1/14/271</t>
  </si>
  <si>
    <t>23.04.2014.</t>
  </si>
  <si>
    <t>ERAF projekta (Nr. 3DP/3.4.1.1.0/13APIA/CFLA/045/054) "Ūdenssaimniecības attīstība Rundāles novada Rundāles pagasta Pilsrundāles ciemā" īstenošanai</t>
  </si>
  <si>
    <t>A2/1/14/732</t>
  </si>
  <si>
    <t>30.09.2014.</t>
  </si>
  <si>
    <t>A2/1/15/195</t>
  </si>
  <si>
    <t>07.05.2015.</t>
  </si>
  <si>
    <t>Projekta "Remontdarbu veikšana Bauskas novada pašvaldības izglītības iestādēs" īstenošanai</t>
  </si>
  <si>
    <t>A2/1/15/297</t>
  </si>
  <si>
    <t>12.06.2015.</t>
  </si>
  <si>
    <t xml:space="preserve">Projekta "Bauskas pilsētas pamatskolas sporta zāles renovācija" īstenošanai </t>
  </si>
  <si>
    <t>A2/1/15/454</t>
  </si>
  <si>
    <t>20.08.2015.</t>
  </si>
  <si>
    <t>Projekta "Gājēju un veloceliņa uz Rītausmām, Īslīces pagastā būvniecība" īstenošanai</t>
  </si>
  <si>
    <t>A2/1/15/526</t>
  </si>
  <si>
    <t>18.09.2015.</t>
  </si>
  <si>
    <t>Projekta "Ēkas rekonstrukcija un funkcijas maiņa-Iecavas mākslas un mūzikas skola" īstenošanai</t>
  </si>
  <si>
    <t>A2/1/15/570</t>
  </si>
  <si>
    <t>02.10.2015.</t>
  </si>
  <si>
    <t xml:space="preserve">Projekta "Bauskas Valsts ģimnāzijas un Bauskas sākumskolas ēkas energoefektivitātes paaugstināšana" īstenošanai </t>
  </si>
  <si>
    <t>A2/1/16/44</t>
  </si>
  <si>
    <t>03.03.2016.</t>
  </si>
  <si>
    <t xml:space="preserve">Projekta "Higiēnas centra būvniecība" īstenošanai </t>
  </si>
  <si>
    <t>A2/1/16/45</t>
  </si>
  <si>
    <t xml:space="preserve">Projekta "Bauskas novada pašvaldības profesionālās ievirzes izglītības iestādes "Bauskas novada Bērnu un jaunatnes sporta skola" infrastruktūras objekta būvniecība" daļas, kas saistīta izglītības funkcijas nodrošināšanu, īstenošanai </t>
  </si>
  <si>
    <t>A2/1/16/107</t>
  </si>
  <si>
    <t>29.04.2016.</t>
  </si>
  <si>
    <t xml:space="preserve">Projekta "Bauskas Mūzikas skolas rekonstrukcijas 1.kārta" īstenošanai </t>
  </si>
  <si>
    <t>A2/1/16/108</t>
  </si>
  <si>
    <t xml:space="preserve">Projekta "Dreņģerkalna un Torņa ielas pārbūve" īstenošanai </t>
  </si>
  <si>
    <t>A2/1/16/141</t>
  </si>
  <si>
    <t>18.05.2016.</t>
  </si>
  <si>
    <t xml:space="preserve">Projekta "Remontdarbu veikšana Bauskas novada pašvaldības izglītības iestādēs" īstenošanai </t>
  </si>
  <si>
    <t>A2/1/16/277</t>
  </si>
  <si>
    <t>27.07.2016.</t>
  </si>
  <si>
    <t xml:space="preserve">Projekta "Gājēju tilta pār Mūsu būvniecība" īstenošanai </t>
  </si>
  <si>
    <t>A2/1/16/313</t>
  </si>
  <si>
    <t>17.08.2016.</t>
  </si>
  <si>
    <t xml:space="preserve">A2/1/16/398   </t>
  </si>
  <si>
    <t>07.10.2016.</t>
  </si>
  <si>
    <t>Projekta "Iecavas pirmsskolas izglītības iestādes "Cālītis" teritorijas labiekārtošana" īstenošanai</t>
  </si>
  <si>
    <t>A2/1/16/424</t>
  </si>
  <si>
    <t>06.10.2016.</t>
  </si>
  <si>
    <t xml:space="preserve">Projekta "Miera ielas un Mūsas ielas, Bauskā seguma pārbūve" īstenošanai </t>
  </si>
  <si>
    <t>A2/1/16/453</t>
  </si>
  <si>
    <t>25.10.2016.</t>
  </si>
  <si>
    <t>Prioritārā investīciju projekta "Multifunkcionālā centra 1. un 3. kārtas būvniecība" īstenošanai</t>
  </si>
  <si>
    <t>A2/1/16/494</t>
  </si>
  <si>
    <t>08.12.2016.</t>
  </si>
  <si>
    <t>ELFLA projekta (Nr.16-06-AL07-A019.2202-000003) "Apgaismota gājēju celiņa būvniecība Pilsrundāles ciemā (II kārta)" īstenošanai</t>
  </si>
  <si>
    <t>A2/1/16/511</t>
  </si>
  <si>
    <t>19.12.2016.</t>
  </si>
  <si>
    <t>ELFLA projekta (Nr. 16-06-AL07-A019.2201-000004) "Atklātas daudzfunkcionālas arēnas būvniecība Svitenē" īstenošanai</t>
  </si>
  <si>
    <t>A2/1/16/512</t>
  </si>
  <si>
    <t>ELFLA projekta (Nr.16-06-AL07-A019.2201-000006) "Viļa Plūdoņa muzeja ratnīcas restaurācija" īstenošanai</t>
  </si>
  <si>
    <t>A2/1/17/92</t>
  </si>
  <si>
    <t>01.03.2017.</t>
  </si>
  <si>
    <t>ELFLA projekta (Nr.16-06-AL07-A019.2201-000005) "Viļa Plūdoņa muzeja klēts restaurācija un atjaunošana" īstenošanai</t>
  </si>
  <si>
    <t>A2/1/17/93</t>
  </si>
  <si>
    <t xml:space="preserve">Izglītības iestādes investīciju projekta "Bauskas Valsts ģimnāzijas sporta nama jumta atjaunošanas un lietusūdens kanalizācijas un drenāžas ierīkošanas būvdarbi" īstenošanai </t>
  </si>
  <si>
    <t>A2/1/17/148</t>
  </si>
  <si>
    <t>27.03.2017.</t>
  </si>
  <si>
    <t>A2/1/17/174</t>
  </si>
  <si>
    <t>03.04.2017.</t>
  </si>
  <si>
    <t xml:space="preserve">Izglītības iestādes investīciju projekta "Sporta halles izbūve profesionālās ievirzes izglītības iestādei "Bauska novada Bērnu un jaunatnes sporta skola"" īstenošanai </t>
  </si>
  <si>
    <t>A2/1/17/210</t>
  </si>
  <si>
    <t>28.04.2017.</t>
  </si>
  <si>
    <t>Ceļu un to kompleksa investīciju projekta "Skolas ielas rekonstrukcija, Iecavā, Iecavas novadā" īstenošanai</t>
  </si>
  <si>
    <t>A2/1/17/398</t>
  </si>
  <si>
    <t>22.06.2017.</t>
  </si>
  <si>
    <t xml:space="preserve">Projekta " Bauskas Mūzikas skolas rekonstrukcijas 2. kārta" īstenošanai </t>
  </si>
  <si>
    <t>A2/1/17/423</t>
  </si>
  <si>
    <t>28.06.2017.</t>
  </si>
  <si>
    <t>Projekta "Mežotnes pamatskolas pārbūve " īstenošanai</t>
  </si>
  <si>
    <t>A2/1/17/424</t>
  </si>
  <si>
    <t>Projekta "Remontdarbu veikšana Bauskas novada pašvaldības izglītības iestādēs"īstenošanai (atbilstoši iepirkumu komisijas lēmumos minētajām izglītības iestādēm)</t>
  </si>
  <si>
    <t>A2/1/17/425</t>
  </si>
  <si>
    <t xml:space="preserve">Projekta "Bauskas pilsētas pamatskolas ēku pārbūve" īstenošana </t>
  </si>
  <si>
    <t>A2/1/17/428</t>
  </si>
  <si>
    <t xml:space="preserve">Projekta "Bauskas 2.vidusskolas ēkas energoefektivitātes paaugstināšana - ēkas fasādes siltināšana" īstenošanai </t>
  </si>
  <si>
    <t>A2/1/17/504</t>
  </si>
  <si>
    <t>28.07.2017.</t>
  </si>
  <si>
    <t xml:space="preserve">ERAF projekta (Nr.3.3.1.0/17/I/004) "Privāto investīciju palielināšana Bauskas pilsētas dienvidu aglomerācijā uzņēmējdarbības veicināšanai" īstenošanai </t>
  </si>
  <si>
    <t>A2/1/17/624</t>
  </si>
  <si>
    <t>30.08.2017.</t>
  </si>
  <si>
    <t xml:space="preserve">Projekta "Gājēju un veloceliņa gar Ziedoņu ielu izbūve" īstenošanai </t>
  </si>
  <si>
    <t>A2/1/17/767</t>
  </si>
  <si>
    <t>19.10.2017.</t>
  </si>
  <si>
    <t>ELFLA projekta (Nr.17-06-A00702-000053) ''Bauskas novada pašvaldības grants ceļu pārbūve Brunavas pagastā" īstenošanai</t>
  </si>
  <si>
    <t>A2/1/17/778</t>
  </si>
  <si>
    <t>27.10.2017.</t>
  </si>
  <si>
    <t>Projekta "Ielu seguma pārbūve Bauskas novada Codes un Ceraukstes pagastā" īstenošanai</t>
  </si>
  <si>
    <t>A2/1/17/894</t>
  </si>
  <si>
    <t>14.12.2017.</t>
  </si>
  <si>
    <t>ELFLA projekta (Nr.17-06+A00702-000105) "Pašvaldības ceļa "Pilsrundāle-Svitene" pārbūve"  īstenošanai</t>
  </si>
  <si>
    <t>A2/1/18/68</t>
  </si>
  <si>
    <t>02.03.2018.</t>
  </si>
  <si>
    <t>A2/1/18/180</t>
  </si>
  <si>
    <t>25.04.2018.</t>
  </si>
  <si>
    <t>Prioritārā investīciju projekta "Multifunkcionālā centra 4. kārtas būvniecība" īstenošanai</t>
  </si>
  <si>
    <t>A2/1/18/188</t>
  </si>
  <si>
    <t>26.04.2018.</t>
  </si>
  <si>
    <t>Prioritārā investīciju projekta "Pašvaldības aģentūras "Iecavas veselības centrs" teritorijas labiekārtošana" īstenošanai</t>
  </si>
  <si>
    <t>A2/1/18/247</t>
  </si>
  <si>
    <t>25.05.2018.</t>
  </si>
  <si>
    <t>A2/1/18/272</t>
  </si>
  <si>
    <t>30.05.2018.</t>
  </si>
  <si>
    <t>A2/1/18/274</t>
  </si>
  <si>
    <t>A2/1/18/275</t>
  </si>
  <si>
    <t>A2/1/18/276</t>
  </si>
  <si>
    <t>A2/1/18/277</t>
  </si>
  <si>
    <t xml:space="preserve">Investīciju projektu īstenošanai (saistību pārjaunojums) _x000D_
</t>
  </si>
  <si>
    <t>A2/1/18/353</t>
  </si>
  <si>
    <t>26.06.2018.</t>
  </si>
  <si>
    <t>A2/1/18/407</t>
  </si>
  <si>
    <t>04.07.2018.</t>
  </si>
  <si>
    <t>ERAF projekta (Nr.5.5.1.0/17/I/002) "Nozīmīga kultūrvēsturiskā mantojuma saglabāšana un attīstība kultūras tūrisma piedāvājuma pilnveidošanai Zemgales reģionā" īstenošanai</t>
  </si>
  <si>
    <t>A2/1/18/508</t>
  </si>
  <si>
    <t>31.07.2018.</t>
  </si>
  <si>
    <t xml:space="preserve">A2/1/18/519   </t>
  </si>
  <si>
    <t>02.08.2018.</t>
  </si>
  <si>
    <t>Investīciju projektu īstenošanai (saistību pārjaunojums)</t>
  </si>
  <si>
    <t>A2/1/18/547</t>
  </si>
  <si>
    <t>08.08.2018.</t>
  </si>
  <si>
    <t>A2/1/18/590</t>
  </si>
  <si>
    <t>30.08.2018.</t>
  </si>
  <si>
    <t>A2/1/18/739</t>
  </si>
  <si>
    <t>23.10.2018.</t>
  </si>
  <si>
    <t xml:space="preserve">Projekta "Ielu seguma atjaunošana Bauskas novada Dāviņu un Vecsaules pagastā" īstenošanai </t>
  </si>
  <si>
    <t>A2/1/18/805</t>
  </si>
  <si>
    <t>16.11.2018.</t>
  </si>
  <si>
    <t>Latvijas-Lietuvas pārrobežu sadarbības programmas projekta (LLI-291) "Zaļās infrastruktūras pilnveidošana zemieņu upju ainavā" investīciju daļas īstenošanai</t>
  </si>
  <si>
    <t>A2/1/19/137</t>
  </si>
  <si>
    <t>14.05.2019.</t>
  </si>
  <si>
    <t>ERAF projekta (Nr.5.6.2.0/17/I/021) "Bauskas industriālās teritorijas attīstība, reģenerējot degradētās teritorijas" īstenošanai</t>
  </si>
  <si>
    <t>A2/1/19/197</t>
  </si>
  <si>
    <t>05.06.2019.</t>
  </si>
  <si>
    <t>ELFLA projekta (Nr.18-06-A00702-000043) "Bauskas novada pašvaldības grants ceļu pārbūve Ceraukstes pagastā" īstenošanai</t>
  </si>
  <si>
    <t>A2/1/19/301</t>
  </si>
  <si>
    <t>12.08.2019.</t>
  </si>
  <si>
    <t>ELFLA projekta (Nr.18-06-A00702-000065) "Bauskas novada pašvaldības grants ceļu pārbūve Mežotnes pagastā" īstenošanai</t>
  </si>
  <si>
    <t>A2/1/19/311</t>
  </si>
  <si>
    <t>02.09.2019.</t>
  </si>
  <si>
    <t>ELFLA projekta (Nr.18-06-A00702-000061) "Bauskas novada pašvaldības grants ceļu pārbūve Īslīces pagastā" īstenošanai</t>
  </si>
  <si>
    <t>A2/1/19/312</t>
  </si>
  <si>
    <t>ELFLA projekta (Nr.-18-06-A00702-000040) "Bauskas novada pašvaldības grants ceļu pārbūve Codes pagastā" īstenošanai</t>
  </si>
  <si>
    <t>A2/1/19/313</t>
  </si>
  <si>
    <t>Latvijas-Krievijas pārrobežu sadarbības programmas projekta (Nr. LV-RU-052) "Ainava kā resurss: atbalsts jauniem pakalpojumiem un tūrismam Rundālē, Raunā, Ropšā" investīciju daļas īstenošanai</t>
  </si>
  <si>
    <t>A2/1/19/448</t>
  </si>
  <si>
    <t>04.12.2019.</t>
  </si>
  <si>
    <t xml:space="preserve">ERAF projekta (Nr.9.3.1.1./18/I/020) "Dienas aprūpes centra izveidošana Vecumnieku novadā personām ar garīga rakstura un bērniem ar funkcionāliem traucējumiem" īstenošanai </t>
  </si>
  <si>
    <t xml:space="preserve">A2/1/20/36      </t>
  </si>
  <si>
    <t>07.02.2020.</t>
  </si>
  <si>
    <t>ERAF projekta (Nr.5.6.2.0/19/I/004) "Teritorijas revitalizācija Bauskas pilsētas ziemeļu aglomerācijā" īstenošanai</t>
  </si>
  <si>
    <t>A2/1/20/39</t>
  </si>
  <si>
    <t>11.02.2020.</t>
  </si>
  <si>
    <t>A2/1/20/43</t>
  </si>
  <si>
    <t>18.02.2020.</t>
  </si>
  <si>
    <t>ERAF projekta (Nr.8.1.2.0/17/I/011) "Bauskas Valsts ģimnāzijas un Bauskas 2.vidusskolas infrastruktūras sakārtošana" īstenošanai</t>
  </si>
  <si>
    <t>A2/1/20/352</t>
  </si>
  <si>
    <t>17.06.2020.</t>
  </si>
  <si>
    <t>A2/1/20/373</t>
  </si>
  <si>
    <t>02.07.2020.</t>
  </si>
  <si>
    <t>Projekta "Bauskas novada pašvaldības grants ceļu pārbūve Dāviņu pagastā" īstenošanai</t>
  </si>
  <si>
    <t>A2/1/20/481</t>
  </si>
  <si>
    <t>03.08.2020.</t>
  </si>
  <si>
    <t>A2/1/20/582</t>
  </si>
  <si>
    <t>27.08.2020.</t>
  </si>
  <si>
    <t>Projekta "Liepu ielas un Lauku ielas posmu atjaunošana  Īslīces pagastā" īstenošanai</t>
  </si>
  <si>
    <t>A2/1/20/583</t>
  </si>
  <si>
    <t>Projekta "Zemgales ielas pārbūve posmā no Rīgas ielas līdz Dārza ielai un Tirgus ielas pārbūve posmā no Skolas ielas līdz Zemgales ielai" īstenošanai</t>
  </si>
  <si>
    <t>A2/1/20/615</t>
  </si>
  <si>
    <t>01.09.2020.</t>
  </si>
  <si>
    <t>Projekta "Autoceļa A7-Papardes-Gāršas-Spītes-Podāzeļi pārbūve (1.kārta)" īstenošanai</t>
  </si>
  <si>
    <t>A2/1/20/616</t>
  </si>
  <si>
    <t>Projekta "Lauku ielas pārbūve posmā no Lauku ielas un Baldones ielas krustojuma līdz Iecavas vidusskolas iebrauktuvei" īstenošanai</t>
  </si>
  <si>
    <t>A2/1/20/617</t>
  </si>
  <si>
    <t>Projekta "Pašvaldības autocļa A3 "Pilsrundāle-Dzirnavu pietura" posma pārbūve" īstenošanai</t>
  </si>
  <si>
    <t>A2/1/20/691</t>
  </si>
  <si>
    <t>02.10.2020.</t>
  </si>
  <si>
    <t>A2/1/20/795</t>
  </si>
  <si>
    <t>02.11.2020.</t>
  </si>
  <si>
    <t>Prioritārā investīciju projekta "Mežotnes baznīcas ēkas pārbūve II kārta" īstenošanai</t>
  </si>
  <si>
    <t>A2/1/21/239</t>
  </si>
  <si>
    <t>27.05.2021.</t>
  </si>
  <si>
    <t>Projekta "Pārupes ielas pārbūve Bauskā" īstenošanai</t>
  </si>
  <si>
    <t>A2/1/21/343</t>
  </si>
  <si>
    <t>28.06.2021.</t>
  </si>
  <si>
    <t>Projekta "Vecumnieku vidusskolas ēkas pārbūve" īstenošanai</t>
  </si>
  <si>
    <t xml:space="preserve">A2/1/21/346       </t>
  </si>
  <si>
    <t>Projekta "Iecavas vidusskolas pārbūve" īstenošanai</t>
  </si>
  <si>
    <t>A2/1/21/350</t>
  </si>
  <si>
    <t>29.06.2021.</t>
  </si>
  <si>
    <t>Projekta "Sporta zāles būvniecība pie Iecavas pamatskolas" īstenošanai</t>
  </si>
  <si>
    <t>A2/1/21/405</t>
  </si>
  <si>
    <t>14.07.2021.</t>
  </si>
  <si>
    <t>Prioritārā investīciju projekta "Mēmeles gaisa tiltiņa rekonstrukcija" īstenošanai</t>
  </si>
  <si>
    <t>A2/1/21/511</t>
  </si>
  <si>
    <t>27.08.2021.</t>
  </si>
  <si>
    <t>Projekta "Ceriņu ielas pārbūve Vecumniekos, Bauskas novadā, Sporta un Strauta ielu pārbūve Skaistkalnē, Bauskas novadā" īstenošanai</t>
  </si>
  <si>
    <t>A2/1/21/597</t>
  </si>
  <si>
    <t>05.10.2021.</t>
  </si>
  <si>
    <t>Projekta "Autoceļa "V1040-Roņi-Tāmas-Renceles-A7" pārbūves 2.kārta" īstenošanai</t>
  </si>
  <si>
    <t>A2/1/21/631</t>
  </si>
  <si>
    <t>14.10.2021.</t>
  </si>
  <si>
    <t>A2/1/21/725</t>
  </si>
  <si>
    <t>30.11.2021.</t>
  </si>
  <si>
    <t>A2/1/22/106</t>
  </si>
  <si>
    <t>26.05.2022.</t>
  </si>
  <si>
    <t>A2/1/22/107</t>
  </si>
  <si>
    <t>A2/1/22/196</t>
  </si>
  <si>
    <t>07.07.2022.</t>
  </si>
  <si>
    <t>A2/1/22/197</t>
  </si>
  <si>
    <t>A2/1/22/279</t>
  </si>
  <si>
    <t>12.08.2022.</t>
  </si>
  <si>
    <t>A2/1/22/280</t>
  </si>
  <si>
    <t>A2/1/22/281</t>
  </si>
  <si>
    <t>A2/1/22/282</t>
  </si>
  <si>
    <t>A2/1/22/285</t>
  </si>
  <si>
    <t>A2/1/22/485</t>
  </si>
  <si>
    <t>04.11.2022.</t>
  </si>
  <si>
    <t>ERAF projekta (Nr.4.2.2.0/21/A/055) "Energoefektivitātes paaugstināšana sabiedrībā balstītu sociālo pakalpojumu ēkai Bauskā, Slimnīcas ielā 4" īstenošanai</t>
  </si>
  <si>
    <t>A2/1/22/486</t>
  </si>
  <si>
    <t>ERAF projekta (Nr.4.2.2.0/21/A/056) "Energoefektivitātes paaugstināšana veselības aprūpes pakalpojumu ēkai Bauskā, Slimnīcas ielā 4" īstenošanai</t>
  </si>
  <si>
    <t>A2/1/22/487</t>
  </si>
  <si>
    <t>A2/1/23/22</t>
  </si>
  <si>
    <t>20.02.2023.</t>
  </si>
  <si>
    <t>A2/1/23/98</t>
  </si>
  <si>
    <t>03.05.2023.</t>
  </si>
  <si>
    <t>A2/1/23/142</t>
  </si>
  <si>
    <t>19.06.2023.</t>
  </si>
  <si>
    <t>A2/1/23/200</t>
  </si>
  <si>
    <t>12.07.2023.</t>
  </si>
  <si>
    <t>A2/1/23/201</t>
  </si>
  <si>
    <t>A2/1/23/262</t>
  </si>
  <si>
    <t>14.08.2023.</t>
  </si>
  <si>
    <t>A2/1/23/297</t>
  </si>
  <si>
    <t>06.09.2023.</t>
  </si>
  <si>
    <t>A2/1/23/298</t>
  </si>
  <si>
    <t>A2/1/23/299</t>
  </si>
  <si>
    <t>A2/1/23/404</t>
  </si>
  <si>
    <t>26.09.2023.</t>
  </si>
  <si>
    <t>Transporta iegāde skolēnu pārvadāšanai</t>
  </si>
  <si>
    <t>A2/1/23/405</t>
  </si>
  <si>
    <t>A2/1/24/37</t>
  </si>
  <si>
    <t>30.05.2024.</t>
  </si>
  <si>
    <t>A2/1/24/38</t>
  </si>
  <si>
    <t>A2/1/24/39</t>
  </si>
  <si>
    <t>Projekta "Salātu ielas posma no Zaļās ielas līdz Dārza ielai pārbūve un būvuzraudzība" investīciju īstenošanai</t>
  </si>
  <si>
    <t>A2/1/24/66</t>
  </si>
  <si>
    <t>26.06.2024.</t>
  </si>
  <si>
    <t>Projekta "Pilskalna ielas I posma no Upmalas ielas līdz Salātu ielai būvniecība un būvuzraudzība" investīciju īstenošanai</t>
  </si>
  <si>
    <t>A2/1/24/67</t>
  </si>
  <si>
    <t>Projekta "Autoceļa A10 "V1040-Smiltaiņi-Audrupi-Jaunsvirkaļi 2.kārta" pārbūve" investīciju īstenošanai</t>
  </si>
  <si>
    <t>A2/1/24/68</t>
  </si>
  <si>
    <t>Projekta "Autoceļa A9 "Dārza iela-Cielavas-Bružas-P93, Dārza ielas posms no Dzintaru ielas līdz autoceļam P93 2.kārta" pārbūve" investīciju īstenošanai</t>
  </si>
  <si>
    <t>A2/1/24/69</t>
  </si>
  <si>
    <t>Latvijas – Lietuvas pārrobežu sadarbības programmas projekta (Nr.LL-00126) "Atklāj un sajūti zaļos noslēpumus Zemgalē un Žemaitijā!" īstenošanai</t>
  </si>
  <si>
    <t>A2/1/24/70</t>
  </si>
  <si>
    <t>A2/1/24/276</t>
  </si>
  <si>
    <t>28.10.2024.</t>
  </si>
  <si>
    <t>A2/1/24/300</t>
  </si>
  <si>
    <t>10.12.2024.</t>
  </si>
  <si>
    <t xml:space="preserve">Prioritārais investīciju projekts "Administratīvās ēkas pārbūve par Bauskas Centrālo bibliotēku" </t>
  </si>
  <si>
    <t>A2/1/25/74</t>
  </si>
  <si>
    <t>29.04.2025.</t>
  </si>
  <si>
    <t>A2/1/25/112</t>
  </si>
  <si>
    <t>26.05.2025.</t>
  </si>
  <si>
    <t>Projekts "Mazās ielas pārbūve, Bauska, Bauskas novads"</t>
  </si>
  <si>
    <t>A2/1/25/189</t>
  </si>
  <si>
    <t>30.06.2025.</t>
  </si>
  <si>
    <t>A2/1/25/190</t>
  </si>
  <si>
    <t>A2/1/25/191</t>
  </si>
  <si>
    <t>A2/1/25/192</t>
  </si>
  <si>
    <t>A2/1/25/193</t>
  </si>
  <si>
    <t>A2/1/25/194</t>
  </si>
  <si>
    <t>A2/1/25/250</t>
  </si>
  <si>
    <t>23.07.2025.</t>
  </si>
  <si>
    <t>A2/1/25/251</t>
  </si>
  <si>
    <t>A2/1/25/291</t>
  </si>
  <si>
    <t>21.08.2025.</t>
  </si>
  <si>
    <t>A2/1/25/358</t>
  </si>
  <si>
    <t>24.09.2025.</t>
  </si>
  <si>
    <t>A2/1/25/359</t>
  </si>
  <si>
    <t>A2/1/25/360</t>
  </si>
  <si>
    <t>A2/1/25/361</t>
  </si>
  <si>
    <t>A2/1/25/417</t>
  </si>
  <si>
    <t>27.10.2025.</t>
  </si>
  <si>
    <t>KOPĀ:</t>
  </si>
  <si>
    <t>x</t>
  </si>
  <si>
    <t xml:space="preserve">Galvojumi </t>
  </si>
  <si>
    <t>1</t>
  </si>
  <si>
    <t>Ūdenssaimniecības pakalpojumu attīstība Iecavas novadā</t>
  </si>
  <si>
    <t>G/12/496</t>
  </si>
  <si>
    <t>10.09.2012.</t>
  </si>
  <si>
    <t>2</t>
  </si>
  <si>
    <t>Ūdenssaimniecības pakalpojumu attīstība Iecavas novada Zorģu ciemā</t>
  </si>
  <si>
    <t>G/12/498</t>
  </si>
  <si>
    <t>3</t>
  </si>
  <si>
    <t>Ūdenssaimniecības pakalpojumu attīstība Iecavas novada Zālītes ciemā</t>
  </si>
  <si>
    <t>G/12/500</t>
  </si>
  <si>
    <t>4</t>
  </si>
  <si>
    <t>Kohēzijas fonda projekta "Ūdenssaimniecības pakalpojuma attīstība Bauskā" īstenošanai</t>
  </si>
  <si>
    <t>G/12/820</t>
  </si>
  <si>
    <t>21.12.2012.</t>
  </si>
  <si>
    <t>5</t>
  </si>
  <si>
    <t>SIA "Mūsu saimnieks" projekta "Siltumtrašu rekonstrukcija Vecumnieku novada Vecumniekos" īstenošanai</t>
  </si>
  <si>
    <t>G/14/25</t>
  </si>
  <si>
    <t>27.01.2014.</t>
  </si>
  <si>
    <t>6</t>
  </si>
  <si>
    <t>SIA "Mūsu saimnieks" projekta "Ūdenssaimniecības  pakalpojumu attīstība Vecumnieku pagasta Vecumniekos" realizācija</t>
  </si>
  <si>
    <t>G/14/27</t>
  </si>
  <si>
    <t>7</t>
  </si>
  <si>
    <t>Kohēzijas fonda projekta "Siltuma ražošanas efektivitātes paaugstināšana Bauskā" īstenošanai</t>
  </si>
  <si>
    <t>G/15/623</t>
  </si>
  <si>
    <t>20.11.2015.</t>
  </si>
  <si>
    <t>8</t>
  </si>
  <si>
    <t>Kohēzijas fonda projekta "Ūdenssaimniecības pakalpojumu attīstība Iecavā, 2.kārta" īstenošanai</t>
  </si>
  <si>
    <t>G/18/727</t>
  </si>
  <si>
    <t>15.10.2018.</t>
  </si>
  <si>
    <t>9</t>
  </si>
  <si>
    <t>Kohēzijas fonda projekta Nr.4.3.1.0/17/A/078 "Esošā siltumavota pārbūve Iecavā, uzstādot jaunu biomasas katlu" īstenošanai</t>
  </si>
  <si>
    <t>G/20/309</t>
  </si>
  <si>
    <t>04.06.2020.</t>
  </si>
  <si>
    <t>10</t>
  </si>
  <si>
    <t>Kohēzijas fonda projekta Nr. 4.3.1.0/17/A077 "Siltumtīklu pārbūve Iecavā" īstenošanai</t>
  </si>
  <si>
    <t>G/20/311</t>
  </si>
  <si>
    <t>11</t>
  </si>
  <si>
    <t>Kohēzijas fonda projekta Nr. 5.3.1.0/17/I/020 "Bauskas ūdenssaimniecības attīstība III kārta" īstenošanai</t>
  </si>
  <si>
    <t>G/20/773</t>
  </si>
  <si>
    <t>27.10.2020.</t>
  </si>
  <si>
    <t>12</t>
  </si>
  <si>
    <t>G/25/260</t>
  </si>
  <si>
    <t>09.04.2025.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</si>
  <si>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</si>
  <si>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</si>
  <si>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</si>
  <si>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</si>
  <si>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 xml:space="preserve">Bauskas novada domes 23.12.2025.
    saistošajiem noteikumiem Nr. 13 </t>
  </si>
  <si>
    <t>ERAF projekta (Nr.3DP/3.4.1.1.0/13/APIA/CFLA/048/075) "Ūdenssaimniecības attīstība Rundāles novada Svitenes pagasta Svitenes ciemā" īstenošanai</t>
  </si>
  <si>
    <t>Prioritārā investīciju projekta "Liepu ielas Brunavas pagastā pārbūve" īstenošanai</t>
  </si>
  <si>
    <t>Projekts "Pilskalna ielas II posma no Salātu ielas līdz Robežu ielai ar pieslēgumu pie Zaļās ielas būvniecība, Bauskā"</t>
  </si>
  <si>
    <t>Projekts "Jaunās ielas pārbūve, Vecumniekos, Vecumnieku pagastā, Bauskas novadā"</t>
  </si>
  <si>
    <t>Projekta "Vecumnieku centralizētās siltumapgādes sistēmas rekonstrukcija" īstenošanai</t>
  </si>
  <si>
    <t>Projekta "Ēkas Liepu ielā 2, Vecumniekos, Vecumnieku pagastā, Vecumnieku novadā pārbūve atbilstoši pirmsskolas izglītības iestādes prasībām" īstenošanai</t>
  </si>
  <si>
    <t>ELFLA projekta (Nr.17-06-A00702-000046) "Bauskas novada pašvaldības grants ceļu pārbūve Gailīšu pagastā" īstenošanai</t>
  </si>
  <si>
    <t>ERAF projekta (Nr.5.6.2.0/17/I/011) "Teritorijas revitalizācija Codes pagastā, rekonstruējot vietējā autoceļa posmu" īstenošanai</t>
  </si>
  <si>
    <t>ELFLA projekta (Nr.17-06-AL07-A019.2201-000008) "Rītausmu ciema sporta un atpūtas parka izveide" īstenošanai</t>
  </si>
  <si>
    <t>ERAF projekta (Nr.5.6.2.0/17/I/009) "Brīvības bulvāra revitalizācija uzņēmējdarbības veicināšanai" īstenošanai</t>
  </si>
  <si>
    <t xml:space="preserve">ELFLA projekta (Nr.18-06-A00702-000026) "Vecumnieku novada pašvaldības autoceļa A10 (Mednieki-Gali), autoceļa posma A1 (Ķekavas šoseja-Dzeguzes) un autoceļa posma B2 (Spodras-Krieviņi) pārbūve Vecumnieku novadā" īstenošanai </t>
  </si>
  <si>
    <t xml:space="preserve">Prioritārā investīciju projekta "Videonovērošanas sistēmas Bauskā izbūves 2. un 3.kārta" īstenošanai </t>
  </si>
  <si>
    <t>Projekta "Seguma maiņa Zemgaļu ielas posmam no Skolas ielas līdz Lauku ielai un Lauku ielai Bauskas pilsētā" īstenošanai</t>
  </si>
  <si>
    <t>ERAF projekta (Nr.5.6.2.0/21/I/001) "Privāto investīciju palielināšana Gailīšu pagastā uzņēmējdarbības veicināšanai" īstenošanai</t>
  </si>
  <si>
    <t>Prioritārā investīciju projekta  "Liepu ielas Brunavas pagastā pārbūve" īstenošanai</t>
  </si>
  <si>
    <t>Projekta "Pašvaldības autoceļa B7 "Priedītes–Mežotnes stacija" pārbūve (1806 m) posmā no 0,0 km līdz 1,806 km" investīciju īstenošanai</t>
  </si>
  <si>
    <t>Projekta "Seguma maiņa objektā Vecsaules pagasta autoceļa A6 "Kalte - Cīruļi" posms" investīciju īstenošanai</t>
  </si>
  <si>
    <t>Projekta "Seguma maiņa objektā "Bauskas pilsētas Krasta ielas posms no Skolas ielas līdz Mūsas tiltam"" investīciju īstenošanai</t>
  </si>
  <si>
    <t>ERAF projekta (Nr.9.3.1.1/19/I/046) "Deinstitucionalizācijas plāna īstenošana Bauskas novadā" īstenošanai</t>
  </si>
  <si>
    <t>ERAF projekta (Nr.4.2.2.0/22/A/005) "Energoefektivitātes paaugstināšana sporta namam "Dartija"" īstenošanai</t>
  </si>
  <si>
    <t>Investīciju projekta "Autoceļa A10 "V 1040-Smiltaiņi-Audrupi-Jaunsvirkaļi" pārbūve" īstenošanai</t>
  </si>
  <si>
    <t>Projekts "Autoceļa A18 "Plūdoņi- Bērziņi" pārbūves 2. kārta" īstenošanai</t>
  </si>
  <si>
    <t>Projekta "Seguma maiņa objektā "Ceriņu ielas posms no Dārza ielas līdz Biržu ielai", Bauskā, Bauskas novadā" īstenošanai</t>
  </si>
  <si>
    <t>Projekta "Seguma maiņa objektā "Bauskas pilsētas Biržu iela no Dārza ielas līdz Biržu 23", Bauskā, Bauskas novadā" īstenošanai</t>
  </si>
  <si>
    <t>Prioritārā investīciju projekta
"Pilsrundāles vidusskolas fasādes atjaunošana" īstenošanai</t>
  </si>
  <si>
    <t>ERAF projekts (Nr.8.1.2.0/17/I/011) "Bauskas Valsts ģimnāzijas un Bauskas 2. vidusskolas infrastruktūras sakārtošana" īstenošanai</t>
  </si>
  <si>
    <t>Projekta "Kalna un Zaļās ielas seguma atjaunošanas un rotācijas apļa izbūves projektēšana, autoruzraudzība un būvuzraudzība" īstenošanai</t>
  </si>
  <si>
    <t>Projekta "Vecumnieku vidusskolas ēkas pārbūve" pabeigšanai</t>
  </si>
  <si>
    <t>Prioritārais investīciju projekts "Lifta ierīkošana un telpu remontdarbi Bauskas pilsētas pamatskolā"</t>
  </si>
  <si>
    <t>AF projekts (Nr.3.1.2.1.i.0/1/22/I/CFLA/011) "Sociālā dienesta ēku vides pieejamības nodrošināšanas pasākumi Bauskas novadā"</t>
  </si>
  <si>
    <t>Projekts "Salātu ielas posma no Zaļās ielas līdz Dārza ielai pārbūve un būvuzraudzība"</t>
  </si>
  <si>
    <t>Projekts "Doktorāta ielas un Mežotnes pagasta autoceļa B05 "Mežotne - Bajāri - A1" atjaunošana"</t>
  </si>
  <si>
    <t>ERAF projekts (Nr.5.1.1.1/2/25/A/026) "Publiskās infrastruktūras izveide uzņēmējdarbības atbalstam Bauskas novadā"</t>
  </si>
  <si>
    <t>Projekts "Pirmsskolas izglītības grupu telpu ierīkošana Sporta iela 3, Uzvara, Gailīšu pagasts"</t>
  </si>
  <si>
    <t>Projekts "Dārza ielas pārbūve no Biržu ielas līdz pilsētas robežai, Bauska, Bauskas novads"</t>
  </si>
  <si>
    <t>Projekts "Iecavas pamatskolas aktu zāles atjaunošana un kāpņu telpas remonts, Skolas ielā 19, Iecavā, Bauskas nov.,
LV-3913"</t>
  </si>
  <si>
    <t>AF projekts
(Nr.3.1.1.6.i.0/1/23/A/CFLA/015)
"Bezemisiju transporta līdzekļu iegāde Bauskas novadā"</t>
  </si>
  <si>
    <t>Projekts "Liftu izbūve Bauskas Valsts ģimnāzijā Uzvaras ielā 10, Bauskā, Bauskas novadā"</t>
  </si>
  <si>
    <t>Projekts "Iecavas vidusskolas telpu remonts un teritorijas labiekārtošana"</t>
  </si>
  <si>
    <t>Projekts "Operatīvā transportlīdzekļa ar izolatoru iegāde Bauskas novada
pašvaldības policijas vajadzībām"</t>
  </si>
  <si>
    <t>AF projekts
(Nr.3.1.2.3.i.0/2/23/A/CFLA/001)
"Ģimeniskai videi pietuvināta aprūpes pakalpojuma izveide pensijas vecuma personām Bauskas novadā"</t>
  </si>
  <si>
    <t xml:space="preserve"> SIA "Bauskas novada komunālserviss" kurināmā iegādei</t>
  </si>
  <si>
    <t>ERAF projekta (Nr.5.6.2.0/17/I/010) "Teritorijas revitalizācija Gailīšu pagastā, rekonstruējot vietējā autoceļa posmu" īstenošanai</t>
  </si>
  <si>
    <t xml:space="preserve">Projekta "Celtnieku ielas, Līdumnieku ielas posma no Celtnieku ielas līdz Rudzu ielai, Ainavu ielas posma no Celtnieku ielas līdz Pārupes ielai pārbūve" īstenošanai </t>
  </si>
  <si>
    <t>Latvijas-Lietuvas-Baltkrievijas pārrobežu sadarbības programmas projekta (Nr.ENI-LLB-2-340) "Inovatīvs kultūras tūrisms: atslēga Rundāles un Svisločas pievilcības un konkurētspējas uzlabošanai" investīciju daļas īstenošanai</t>
  </si>
  <si>
    <t>Projekta "Pilskalna ielas pārbūve Bauskā" īstenošanai</t>
  </si>
  <si>
    <t>ERAF projekta (Nr.8.1.2.0/17/I/011) "Bauskas Valsts ģimnāzijas un Bauskas 2. vidusskolas infrastruktūras sakārtošana" īstenošanai</t>
  </si>
  <si>
    <t>ERAF projekta (Nr.9.3.1.1/18/I/023) "Dienas aprūpes centra izveide Iecavā, Bauskas novadā" īstenošanai</t>
  </si>
  <si>
    <t>Projekta "Seguma atjaunošana objektā Mežotnes pagasta autoceļa B2 "Jumpravu kapi–Tomi" posmam" investīciju īstenošanai</t>
  </si>
  <si>
    <t>Projekta "Piebraucamā ceļa izbūve posmā no Valsts reģionālā autoceļa P92 Iecava–Stelpe" investīciju īstenošanai</t>
  </si>
  <si>
    <t>Projekta "Autoceļa A18 "Plūdoņi–Bērziņi" pārbūve" investīciju īstenošanai</t>
  </si>
  <si>
    <t>Investīciju projekta "Autoceļa "Dārza iela–Cielavas–Bružas– P93" un Dārza ielas posma no Dzintaru ielas līdz autoceļam
A9 "Dārza iela–Cielavas–Bružas–P93" pārbūve" īstenošanai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</si>
</sst>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9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9"/>
      <name val="Arial"/>
      <family val="2"/>
      <charset val="186"/>
    </font>
    <font>
      <b/>
      <sz val="11"/>
      <name val="Arial"/>
      <family val="2"/>
      <charset val="186"/>
    </font>
    <font>
      <i/>
      <sz val="9"/>
      <name val="Arial"/>
      <family val="2"/>
      <charset val="186"/>
    </font>
    <font>
      <b/>
      <sz val="10"/>
      <name val="Arial"/>
      <family val="2"/>
      <charset val="186"/>
    </font>
    <font>
      <b/>
      <sz val="9"/>
      <name val="Arial"/>
      <family val="2"/>
      <charset val="186"/>
    </font>
    <font>
      <i/>
      <sz val="10"/>
      <name val="Arial"/>
      <family val="2"/>
      <charset val="186"/>
    </font>
    <font>
      <sz val="11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/>
      <right/>
      <top/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thin">
        <color theme="0" tint="-0.34968108157597583"/>
      </left>
      <right style="thin">
        <color theme="0" tint="-0.34968108157597583"/>
      </right>
      <top style="thin">
        <color theme="0" tint="-0.34968108157597583"/>
      </top>
      <bottom style="thin">
        <color theme="0" tint="-0.34968108157597583"/>
      </bottom>
      <diagonal/>
    </border>
    <border>
      <left style="thin">
        <color theme="0" tint="-0.34968108157597583"/>
      </left>
      <right style="thin">
        <color theme="0" tint="-0.34968108157597583"/>
      </right>
      <top style="thin">
        <color theme="0" tint="-0.34968108157597583"/>
      </top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 style="hair">
        <color auto="1"/>
      </bottom>
      <diagonal/>
    </border>
  </borders>
  <cellStyleXfs count="7">
    <xf numFmtId="0" fontId="0" fillId="0" borderId="0"/>
    <xf numFmtId="164" fontId="8" fillId="0" borderId="0" applyFont="0" applyFill="0" applyBorder="0" applyAlignment="0" applyProtection="0"/>
    <xf numFmtId="0" fontId="1" fillId="0" borderId="0"/>
    <xf numFmtId="0" fontId="1" fillId="0" borderId="0"/>
    <xf numFmtId="164" fontId="8" fillId="0" borderId="0" applyFont="0" applyFill="0" applyBorder="0" applyAlignment="0" applyProtection="0"/>
    <xf numFmtId="0" fontId="1" fillId="0" borderId="0"/>
    <xf numFmtId="0" fontId="1" fillId="0" borderId="0"/>
  </cellStyleXfs>
  <cellXfs count="123">
    <xf numFmtId="0" fontId="0" fillId="0" borderId="0" xfId="0"/>
    <xf numFmtId="49" fontId="1" fillId="0" borderId="1" xfId="2" applyNumberFormat="1" applyBorder="1" applyAlignment="1" applyProtection="1">
      <alignment horizontal="left" vertical="center" wrapText="1"/>
      <protection locked="0"/>
    </xf>
    <xf numFmtId="0" fontId="1" fillId="0" borderId="1" xfId="2" applyBorder="1" applyAlignment="1" applyProtection="1">
      <alignment horizontal="center" vertical="center" wrapText="1"/>
      <protection locked="0"/>
    </xf>
    <xf numFmtId="165" fontId="1" fillId="0" borderId="1" xfId="1" applyNumberFormat="1" applyFont="1" applyFill="1" applyBorder="1" applyAlignment="1" applyProtection="1">
      <alignment horizontal="center" vertical="center"/>
      <protection locked="0"/>
    </xf>
    <xf numFmtId="165" fontId="5" fillId="0" borderId="1" xfId="1" applyNumberFormat="1" applyFont="1" applyFill="1" applyBorder="1" applyAlignment="1">
      <alignment horizontal="center" vertical="center" wrapText="1"/>
    </xf>
    <xf numFmtId="165" fontId="1" fillId="2" borderId="2" xfId="1" applyNumberFormat="1" applyFont="1" applyFill="1" applyBorder="1" applyAlignment="1">
      <alignment horizontal="center" vertical="center"/>
    </xf>
    <xf numFmtId="165" fontId="1" fillId="0" borderId="2" xfId="1" applyNumberFormat="1" applyFont="1" applyFill="1" applyBorder="1" applyAlignment="1">
      <alignment horizontal="center" vertical="center"/>
    </xf>
    <xf numFmtId="165" fontId="1" fillId="0" borderId="2" xfId="1" applyNumberFormat="1" applyFont="1" applyFill="1" applyBorder="1" applyAlignment="1" applyProtection="1">
      <alignment horizontal="center" vertical="center"/>
      <protection locked="0"/>
    </xf>
    <xf numFmtId="165" fontId="5" fillId="0" borderId="2" xfId="1" applyNumberFormat="1" applyFont="1" applyFill="1" applyBorder="1" applyAlignment="1">
      <alignment horizontal="center" vertical="center" wrapText="1"/>
    </xf>
    <xf numFmtId="165" fontId="1" fillId="0" borderId="3" xfId="1" applyNumberFormat="1" applyFont="1" applyFill="1" applyBorder="1" applyAlignment="1">
      <alignment horizontal="center" vertical="center"/>
    </xf>
    <xf numFmtId="165" fontId="1" fillId="0" borderId="3" xfId="1" applyNumberFormat="1" applyFont="1" applyFill="1" applyBorder="1" applyAlignment="1" applyProtection="1">
      <alignment horizontal="center" vertical="center"/>
      <protection locked="0"/>
    </xf>
    <xf numFmtId="165" fontId="5" fillId="0" borderId="3" xfId="1" applyNumberFormat="1" applyFont="1" applyFill="1" applyBorder="1" applyAlignment="1">
      <alignment horizontal="center" vertical="center" wrapText="1"/>
    </xf>
    <xf numFmtId="165" fontId="1" fillId="0" borderId="1" xfId="1" applyNumberFormat="1" applyFont="1" applyFill="1" applyBorder="1" applyAlignment="1" applyProtection="1">
      <alignment horizontal="center" vertical="center" wrapText="1"/>
      <protection locked="0"/>
    </xf>
    <xf numFmtId="165" fontId="1" fillId="0" borderId="4" xfId="1" applyNumberFormat="1" applyFont="1" applyFill="1" applyBorder="1" applyAlignment="1">
      <alignment horizontal="center" vertical="center"/>
    </xf>
    <xf numFmtId="165" fontId="5" fillId="0" borderId="4" xfId="1" applyNumberFormat="1" applyFont="1" applyFill="1" applyBorder="1" applyAlignment="1">
      <alignment horizontal="center" vertical="center" wrapText="1"/>
    </xf>
    <xf numFmtId="165" fontId="1" fillId="0" borderId="0" xfId="1" applyNumberFormat="1" applyFont="1" applyFill="1" applyAlignment="1">
      <alignment horizontal="center" vertical="center" wrapText="1"/>
    </xf>
    <xf numFmtId="165" fontId="1" fillId="0" borderId="2" xfId="1" applyNumberFormat="1" applyFont="1" applyFill="1" applyBorder="1" applyAlignment="1">
      <alignment horizontal="right" vertical="center"/>
    </xf>
    <xf numFmtId="165" fontId="1" fillId="0" borderId="2" xfId="1" applyNumberFormat="1" applyFont="1" applyFill="1" applyBorder="1" applyAlignment="1" applyProtection="1">
      <alignment horizontal="right" vertical="center"/>
      <protection locked="0"/>
    </xf>
    <xf numFmtId="165" fontId="5" fillId="0" borderId="5" xfId="1" applyNumberFormat="1" applyFont="1" applyFill="1" applyBorder="1" applyAlignment="1">
      <alignment horizontal="center" vertical="center" wrapText="1"/>
    </xf>
    <xf numFmtId="165" fontId="1" fillId="0" borderId="0" xfId="1" applyNumberFormat="1" applyFont="1" applyFill="1" applyAlignment="1" applyProtection="1">
      <alignment horizontal="center" vertical="center" wrapText="1"/>
      <protection locked="0"/>
    </xf>
    <xf numFmtId="165" fontId="5" fillId="0" borderId="1" xfId="1" applyNumberFormat="1" applyFont="1" applyFill="1" applyBorder="1" applyAlignment="1" applyProtection="1">
      <alignment horizontal="center" vertical="center" wrapText="1"/>
      <protection locked="0"/>
    </xf>
    <xf numFmtId="165" fontId="1" fillId="0" borderId="6" xfId="1" applyNumberFormat="1" applyFont="1" applyFill="1" applyBorder="1" applyAlignment="1">
      <alignment horizontal="center" vertical="center" wrapText="1"/>
    </xf>
    <xf numFmtId="165" fontId="5" fillId="0" borderId="7" xfId="1" applyNumberFormat="1" applyFont="1" applyFill="1" applyBorder="1" applyAlignment="1">
      <alignment horizontal="center" vertical="center" wrapText="1"/>
    </xf>
    <xf numFmtId="0" fontId="2" fillId="0" borderId="0" xfId="2" applyFont="1"/>
    <xf numFmtId="165" fontId="1" fillId="0" borderId="5" xfId="1" applyNumberFormat="1" applyFont="1" applyFill="1" applyBorder="1" applyAlignment="1" applyProtection="1">
      <alignment horizontal="center" vertical="center" wrapText="1"/>
      <protection locked="0"/>
    </xf>
    <xf numFmtId="165" fontId="1" fillId="0" borderId="2" xfId="1" applyNumberFormat="1" applyFont="1" applyFill="1" applyBorder="1" applyAlignment="1" applyProtection="1">
      <alignment horizontal="center" vertical="center" wrapText="1"/>
      <protection locked="0"/>
    </xf>
    <xf numFmtId="165" fontId="5" fillId="0" borderId="2" xfId="1" applyNumberFormat="1" applyFont="1" applyFill="1" applyBorder="1" applyAlignment="1" applyProtection="1">
      <alignment horizontal="center" vertical="center" wrapText="1"/>
      <protection locked="0"/>
    </xf>
    <xf numFmtId="165" fontId="5" fillId="0" borderId="0" xfId="1" applyNumberFormat="1" applyFont="1" applyFill="1" applyAlignment="1" applyProtection="1">
      <alignment horizontal="center" vertical="center" wrapText="1"/>
      <protection locked="0"/>
    </xf>
    <xf numFmtId="49" fontId="7" fillId="0" borderId="0" xfId="2" applyNumberFormat="1" applyFont="1" applyAlignment="1">
      <alignment vertical="center" wrapText="1"/>
    </xf>
    <xf numFmtId="49" fontId="2" fillId="0" borderId="0" xfId="2" applyNumberFormat="1" applyFont="1" applyAlignment="1">
      <alignment horizontal="left" vertical="center" wrapText="1"/>
    </xf>
    <xf numFmtId="49" fontId="4" fillId="0" borderId="0" xfId="2" applyNumberFormat="1" applyFont="1" applyProtection="1">
      <protection locked="0"/>
    </xf>
    <xf numFmtId="49" fontId="6" fillId="0" borderId="0" xfId="2" applyNumberFormat="1" applyFont="1" applyAlignment="1">
      <alignment horizontal="centerContinuous" wrapText="1"/>
    </xf>
    <xf numFmtId="165" fontId="1" fillId="0" borderId="4" xfId="1" applyNumberFormat="1" applyFont="1" applyFill="1" applyBorder="1" applyAlignment="1" applyProtection="1">
      <alignment horizontal="center" vertical="center"/>
      <protection locked="0"/>
    </xf>
    <xf numFmtId="165" fontId="5" fillId="0" borderId="0" xfId="1" applyNumberFormat="1" applyFont="1" applyFill="1" applyAlignment="1" applyProtection="1">
      <alignment horizontal="centerContinuous" vertical="center" wrapText="1"/>
      <protection locked="0"/>
    </xf>
    <xf numFmtId="164" fontId="1" fillId="0" borderId="0" xfId="1" applyFont="1" applyFill="1" applyAlignment="1" applyProtection="1">
      <alignment horizontal="center" vertical="center" wrapText="1"/>
      <protection locked="0"/>
    </xf>
    <xf numFmtId="49" fontId="1" fillId="0" borderId="2" xfId="0" applyNumberFormat="1" applyFont="1" applyBorder="1" applyAlignment="1">
      <alignment horizontal="left" wrapText="1"/>
    </xf>
    <xf numFmtId="49" fontId="1" fillId="0" borderId="3" xfId="0" applyNumberFormat="1" applyFont="1" applyBorder="1" applyAlignment="1">
      <alignment horizontal="left" wrapText="1"/>
    </xf>
    <xf numFmtId="49" fontId="1" fillId="0" borderId="2" xfId="2" applyNumberFormat="1" applyBorder="1" applyAlignment="1" applyProtection="1">
      <alignment horizontal="left" vertical="center" wrapText="1"/>
      <protection locked="0"/>
    </xf>
    <xf numFmtId="49" fontId="1" fillId="0" borderId="2" xfId="2" applyNumberFormat="1" applyBorder="1" applyAlignment="1" applyProtection="1">
      <alignment horizontal="left" wrapText="1"/>
      <protection locked="0"/>
    </xf>
    <xf numFmtId="49" fontId="1" fillId="0" borderId="4" xfId="2" applyNumberFormat="1" applyBorder="1" applyAlignment="1" applyProtection="1">
      <alignment horizontal="left" wrapText="1"/>
      <protection locked="0"/>
    </xf>
    <xf numFmtId="49" fontId="1" fillId="0" borderId="3" xfId="2" applyNumberFormat="1" applyBorder="1" applyAlignment="1" applyProtection="1">
      <alignment horizontal="left" wrapText="1"/>
      <protection locked="0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2" xfId="0" applyFont="1" applyBorder="1" applyAlignment="1">
      <alignment horizontal="left" wrapText="1"/>
    </xf>
    <xf numFmtId="0" fontId="1" fillId="0" borderId="2" xfId="2" applyBorder="1" applyAlignment="1">
      <alignment horizontal="left" wrapText="1"/>
    </xf>
    <xf numFmtId="0" fontId="1" fillId="0" borderId="8" xfId="0" applyFont="1" applyBorder="1" applyAlignment="1">
      <alignment wrapText="1"/>
    </xf>
    <xf numFmtId="0" fontId="1" fillId="0" borderId="9" xfId="0" applyFont="1" applyBorder="1"/>
    <xf numFmtId="49" fontId="1" fillId="0" borderId="0" xfId="2" applyNumberFormat="1" applyAlignment="1" applyProtection="1">
      <alignment wrapText="1"/>
      <protection locked="0"/>
    </xf>
    <xf numFmtId="49" fontId="1" fillId="0" borderId="2" xfId="3" applyNumberFormat="1" applyBorder="1" applyAlignment="1">
      <alignment horizontal="left" wrapText="1"/>
    </xf>
    <xf numFmtId="49" fontId="1" fillId="0" borderId="5" xfId="2" applyNumberFormat="1" applyBorder="1" applyAlignment="1" applyProtection="1">
      <alignment horizontal="left" vertical="center" wrapText="1"/>
      <protection locked="0"/>
    </xf>
    <xf numFmtId="49" fontId="1" fillId="0" borderId="2" xfId="2" applyNumberFormat="1" applyBorder="1" applyAlignment="1" applyProtection="1">
      <alignment horizontal="center" vertical="center" wrapText="1"/>
      <protection locked="0"/>
    </xf>
    <xf numFmtId="49" fontId="1" fillId="0" borderId="1" xfId="2" applyNumberFormat="1" applyBorder="1" applyAlignment="1" applyProtection="1">
      <alignment horizontal="center" vertical="center" wrapText="1"/>
      <protection locked="0"/>
    </xf>
    <xf numFmtId="49" fontId="5" fillId="0" borderId="0" xfId="2" applyNumberFormat="1" applyFont="1" applyAlignment="1" applyProtection="1">
      <alignment vertical="center" wrapText="1"/>
      <protection locked="0"/>
    </xf>
    <xf numFmtId="49" fontId="1" fillId="0" borderId="10" xfId="5" applyNumberFormat="1" applyBorder="1" applyAlignment="1">
      <alignment vertical="center" wrapText="1"/>
    </xf>
    <xf numFmtId="0" fontId="2" fillId="0" borderId="0" xfId="2" applyFont="1" applyProtection="1">
      <protection locked="0"/>
    </xf>
    <xf numFmtId="49" fontId="1" fillId="0" borderId="0" xfId="2" applyNumberFormat="1" applyAlignment="1" applyProtection="1">
      <alignment horizontal="center" vertical="center" wrapText="1"/>
      <protection locked="0"/>
    </xf>
    <xf numFmtId="0" fontId="4" fillId="0" borderId="0" xfId="2" applyFont="1" applyAlignment="1" applyProtection="1">
      <alignment horizontal="right"/>
      <protection locked="0"/>
    </xf>
    <xf numFmtId="0" fontId="1" fillId="0" borderId="1" xfId="2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2" fillId="0" borderId="0" xfId="2" applyFont="1" applyAlignment="1">
      <alignment horizontal="center" wrapText="1"/>
    </xf>
    <xf numFmtId="0" fontId="1" fillId="0" borderId="0" xfId="2" applyAlignment="1">
      <alignment horizontal="center" wrapText="1"/>
    </xf>
    <xf numFmtId="49" fontId="5" fillId="0" borderId="0" xfId="2" applyNumberFormat="1" applyFont="1" applyAlignment="1">
      <alignment horizontal="centerContinuous" wrapText="1"/>
    </xf>
    <xf numFmtId="0" fontId="1" fillId="0" borderId="0" xfId="2" applyAlignment="1">
      <alignment horizontal="centerContinuous"/>
    </xf>
    <xf numFmtId="0" fontId="1" fillId="0" borderId="0" xfId="2" applyAlignment="1">
      <alignment horizontal="center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12" xfId="2" applyNumberFormat="1" applyBorder="1" applyAlignment="1" applyProtection="1">
      <alignment horizontal="center" vertical="center" wrapText="1"/>
      <protection locked="0"/>
    </xf>
    <xf numFmtId="49" fontId="1" fillId="0" borderId="4" xfId="0" applyNumberFormat="1" applyFont="1" applyBorder="1" applyAlignment="1">
      <alignment horizontal="center" vertical="center"/>
    </xf>
    <xf numFmtId="49" fontId="1" fillId="0" borderId="13" xfId="2" applyNumberFormat="1" applyBorder="1" applyAlignment="1" applyProtection="1">
      <alignment horizontal="center" vertical="center" wrapText="1"/>
      <protection locked="0"/>
    </xf>
    <xf numFmtId="49" fontId="1" fillId="0" borderId="3" xfId="2" applyNumberFormat="1" applyBorder="1" applyAlignment="1" applyProtection="1">
      <alignment horizontal="center" vertical="center" wrapText="1"/>
      <protection locked="0"/>
    </xf>
    <xf numFmtId="165" fontId="1" fillId="0" borderId="2" xfId="1" applyNumberFormat="1" applyFont="1" applyFill="1" applyBorder="1" applyAlignment="1">
      <alignment horizontal="center" vertical="center" wrapText="1"/>
    </xf>
    <xf numFmtId="164" fontId="1" fillId="0" borderId="0" xfId="1" applyFont="1" applyFill="1" applyAlignment="1">
      <alignment horizontal="center" vertical="center" wrapText="1"/>
    </xf>
    <xf numFmtId="165" fontId="1" fillId="0" borderId="2" xfId="1" applyNumberFormat="1" applyFont="1" applyFill="1" applyBorder="1" applyAlignment="1">
      <alignment horizontal="right" vertical="center" wrapText="1"/>
    </xf>
    <xf numFmtId="49" fontId="1" fillId="0" borderId="14" xfId="2" applyNumberFormat="1" applyBorder="1" applyAlignment="1" applyProtection="1">
      <alignment horizontal="center" vertical="center" wrapText="1"/>
      <protection locked="0"/>
    </xf>
    <xf numFmtId="49" fontId="5" fillId="0" borderId="15" xfId="2" applyNumberFormat="1" applyFont="1" applyBorder="1" applyAlignment="1" applyProtection="1">
      <alignment horizontal="left" vertical="center" wrapText="1"/>
      <protection locked="0"/>
    </xf>
    <xf numFmtId="49" fontId="1" fillId="0" borderId="16" xfId="2" applyNumberFormat="1" applyBorder="1" applyAlignment="1" applyProtection="1">
      <alignment horizontal="center" vertical="center" wrapText="1"/>
      <protection locked="0"/>
    </xf>
    <xf numFmtId="165" fontId="5" fillId="0" borderId="14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2" applyFont="1" applyAlignment="1" applyProtection="1">
      <alignment horizontal="center" vertical="center" wrapText="1"/>
      <protection locked="0"/>
    </xf>
    <xf numFmtId="49" fontId="5" fillId="0" borderId="0" xfId="2" applyNumberFormat="1" applyFont="1" applyAlignment="1" applyProtection="1">
      <alignment horizontal="left" wrapText="1"/>
      <protection locked="0"/>
    </xf>
    <xf numFmtId="49" fontId="5" fillId="0" borderId="0" xfId="2" applyNumberFormat="1" applyFont="1" applyAlignment="1" applyProtection="1">
      <alignment horizontal="centerContinuous" wrapText="1"/>
      <protection locked="0"/>
    </xf>
    <xf numFmtId="49" fontId="5" fillId="0" borderId="0" xfId="2" applyNumberFormat="1" applyFont="1" applyAlignment="1" applyProtection="1">
      <alignment horizontal="centerContinuous" vertical="center" wrapText="1"/>
      <protection locked="0"/>
    </xf>
    <xf numFmtId="165" fontId="1" fillId="0" borderId="0" xfId="1" applyNumberFormat="1" applyFont="1" applyFill="1" applyAlignment="1" applyProtection="1">
      <alignment horizontal="centerContinuous" vertical="center" wrapText="1"/>
      <protection locked="0"/>
    </xf>
    <xf numFmtId="49" fontId="1" fillId="0" borderId="17" xfId="3" applyNumberFormat="1" applyBorder="1" applyAlignment="1">
      <alignment horizontal="center" vertical="center" wrapText="1"/>
    </xf>
    <xf numFmtId="49" fontId="1" fillId="0" borderId="2" xfId="3" applyNumberFormat="1" applyBorder="1" applyAlignment="1">
      <alignment horizontal="center" vertical="center"/>
    </xf>
    <xf numFmtId="49" fontId="1" fillId="0" borderId="5" xfId="2" applyNumberFormat="1" applyBorder="1" applyAlignment="1" applyProtection="1">
      <alignment horizontal="center" vertical="center" wrapText="1"/>
      <protection locked="0"/>
    </xf>
    <xf numFmtId="165" fontId="1" fillId="0" borderId="5" xfId="1" applyNumberFormat="1" applyFont="1" applyFill="1" applyBorder="1" applyAlignment="1" applyProtection="1">
      <alignment horizontal="center" vertical="center"/>
      <protection locked="0"/>
    </xf>
    <xf numFmtId="165" fontId="1" fillId="0" borderId="1" xfId="4" applyNumberFormat="1" applyFont="1" applyFill="1" applyBorder="1" applyAlignment="1" applyProtection="1">
      <alignment horizontal="center" vertical="center"/>
      <protection locked="0"/>
    </xf>
    <xf numFmtId="49" fontId="1" fillId="0" borderId="18" xfId="3" applyNumberFormat="1" applyBorder="1" applyAlignment="1">
      <alignment horizontal="center" vertical="center" wrapText="1"/>
    </xf>
    <xf numFmtId="49" fontId="1" fillId="0" borderId="2" xfId="3" applyNumberFormat="1" applyBorder="1" applyAlignment="1">
      <alignment horizontal="center" vertical="center" wrapText="1"/>
    </xf>
    <xf numFmtId="49" fontId="5" fillId="0" borderId="2" xfId="2" applyNumberFormat="1" applyFont="1" applyBorder="1" applyAlignment="1" applyProtection="1">
      <alignment vertical="center" wrapText="1"/>
      <protection locked="0"/>
    </xf>
    <xf numFmtId="49" fontId="5" fillId="0" borderId="19" xfId="2" applyNumberFormat="1" applyFont="1" applyBorder="1" applyAlignment="1" applyProtection="1">
      <alignment vertical="center" wrapText="1"/>
      <protection locked="0"/>
    </xf>
    <xf numFmtId="49" fontId="5" fillId="0" borderId="0" xfId="2" applyNumberFormat="1" applyFont="1" applyAlignment="1" applyProtection="1">
      <alignment horizontal="center" vertical="center" wrapText="1"/>
      <protection locked="0"/>
    </xf>
    <xf numFmtId="49" fontId="1" fillId="0" borderId="7" xfId="5" applyNumberFormat="1" applyBorder="1" applyAlignment="1">
      <alignment horizontal="center" vertical="center" wrapText="1"/>
    </xf>
    <xf numFmtId="164" fontId="1" fillId="0" borderId="1" xfId="1" applyFont="1" applyFill="1" applyBorder="1" applyAlignment="1">
      <alignment horizontal="center" vertical="center" wrapText="1"/>
    </xf>
    <xf numFmtId="165" fontId="1" fillId="0" borderId="1" xfId="1" applyNumberFormat="1" applyFont="1" applyFill="1" applyBorder="1" applyAlignment="1">
      <alignment horizontal="center" vertical="center" wrapText="1"/>
    </xf>
    <xf numFmtId="49" fontId="1" fillId="0" borderId="0" xfId="2" applyNumberFormat="1" applyAlignment="1" applyProtection="1">
      <alignment vertical="center" wrapText="1"/>
      <protection locked="0"/>
    </xf>
    <xf numFmtId="0" fontId="7" fillId="0" borderId="20" xfId="2" applyFont="1" applyBorder="1" applyAlignment="1" applyProtection="1">
      <alignment vertical="center"/>
      <protection locked="0"/>
    </xf>
    <xf numFmtId="0" fontId="1" fillId="0" borderId="6" xfId="2" applyBorder="1" applyAlignment="1" applyProtection="1">
      <alignment vertical="center"/>
      <protection locked="0"/>
    </xf>
    <xf numFmtId="49" fontId="1" fillId="0" borderId="0" xfId="2" applyNumberFormat="1" applyAlignment="1">
      <alignment horizontal="left" vertical="center" wrapText="1"/>
    </xf>
    <xf numFmtId="164" fontId="1" fillId="0" borderId="0" xfId="1" applyFont="1" applyFill="1" applyBorder="1" applyAlignment="1">
      <alignment horizontal="center" vertical="center" wrapText="1"/>
    </xf>
    <xf numFmtId="0" fontId="1" fillId="0" borderId="21" xfId="2" applyBorder="1" applyAlignment="1">
      <alignment horizontal="right" vertical="center"/>
    </xf>
    <xf numFmtId="3" fontId="1" fillId="0" borderId="16" xfId="2" applyNumberFormat="1" applyBorder="1" applyAlignment="1" applyProtection="1">
      <alignment horizontal="right" vertical="center"/>
      <protection locked="0"/>
    </xf>
    <xf numFmtId="49" fontId="2" fillId="0" borderId="0" xfId="2" applyNumberFormat="1" applyFont="1" applyProtection="1">
      <protection locked="0"/>
    </xf>
    <xf numFmtId="164" fontId="4" fillId="0" borderId="0" xfId="2" applyNumberFormat="1" applyFont="1" applyProtection="1">
      <protection locked="0"/>
    </xf>
    <xf numFmtId="0" fontId="4" fillId="0" borderId="0" xfId="2" applyFont="1" applyProtection="1">
      <protection locked="0"/>
    </xf>
    <xf numFmtId="0" fontId="2" fillId="0" borderId="0" xfId="6" applyFont="1"/>
    <xf numFmtId="165" fontId="5" fillId="0" borderId="22" xfId="1" applyNumberFormat="1" applyFont="1" applyFill="1" applyBorder="1" applyAlignment="1">
      <alignment horizontal="center" vertical="center" wrapText="1"/>
    </xf>
    <xf numFmtId="165" fontId="1" fillId="0" borderId="0" xfId="1" applyNumberFormat="1" applyFont="1" applyFill="1" applyBorder="1" applyAlignment="1">
      <alignment horizontal="center" vertical="center" wrapText="1"/>
    </xf>
    <xf numFmtId="49" fontId="4" fillId="0" borderId="0" xfId="2" applyNumberFormat="1" applyFont="1" applyAlignment="1" applyProtection="1">
      <alignment horizontal="left" wrapText="1"/>
      <protection locked="0"/>
    </xf>
    <xf numFmtId="49" fontId="1" fillId="0" borderId="5" xfId="2" applyNumberFormat="1" applyBorder="1" applyAlignment="1">
      <alignment horizontal="center" vertical="center" wrapText="1"/>
    </xf>
    <xf numFmtId="49" fontId="1" fillId="0" borderId="14" xfId="2" applyNumberFormat="1" applyBorder="1" applyAlignment="1">
      <alignment horizontal="center" vertical="center" wrapText="1"/>
    </xf>
    <xf numFmtId="0" fontId="1" fillId="0" borderId="1" xfId="2" applyBorder="1" applyAlignment="1" applyProtection="1">
      <alignment horizontal="center" vertical="center" wrapText="1"/>
      <protection locked="0"/>
    </xf>
    <xf numFmtId="49" fontId="3" fillId="0" borderId="6" xfId="2" applyNumberFormat="1" applyFont="1" applyBorder="1" applyAlignment="1">
      <alignment horizontal="center" vertical="center" wrapText="1"/>
    </xf>
    <xf numFmtId="49" fontId="3" fillId="0" borderId="6" xfId="2" applyNumberFormat="1" applyFont="1" applyBorder="1" applyAlignment="1" applyProtection="1">
      <alignment horizontal="center" vertical="center" wrapText="1"/>
      <protection locked="0"/>
    </xf>
    <xf numFmtId="49" fontId="1" fillId="0" borderId="1" xfId="2" applyNumberFormat="1" applyBorder="1" applyAlignment="1" applyProtection="1">
      <alignment horizontal="left" vertical="center" wrapText="1"/>
      <protection locked="0"/>
    </xf>
    <xf numFmtId="49" fontId="1" fillId="0" borderId="1" xfId="2" applyNumberFormat="1" applyBorder="1" applyAlignment="1">
      <alignment horizontal="left" vertical="center" wrapText="1"/>
    </xf>
    <xf numFmtId="0" fontId="2" fillId="0" borderId="0" xfId="2" applyFont="1" applyAlignment="1" applyProtection="1">
      <alignment horizontal="right"/>
      <protection locked="0"/>
    </xf>
    <xf numFmtId="0" fontId="2" fillId="0" borderId="0" xfId="2" applyFont="1" applyAlignment="1" applyProtection="1">
      <alignment horizontal="right" wrapText="1"/>
      <protection locked="0"/>
    </xf>
    <xf numFmtId="0" fontId="3" fillId="0" borderId="0" xfId="2" applyFont="1" applyAlignment="1" applyProtection="1">
      <alignment horizontal="center"/>
      <protection locked="0"/>
    </xf>
    <xf numFmtId="49" fontId="1" fillId="0" borderId="1" xfId="2" applyNumberFormat="1" applyBorder="1" applyAlignment="1">
      <alignment horizontal="center" vertical="center" wrapText="1"/>
    </xf>
  </cellXfs>
  <cellStyles count="7">
    <cellStyle name="Comma" xfId="1" builtinId="3"/>
    <cellStyle name="Comma 2" xfId="4"/>
    <cellStyle name="Normal" xfId="0" builtinId="0"/>
    <cellStyle name="Normal 2 2" xfId="6"/>
    <cellStyle name="Normal_Pamatformas" xfId="2"/>
    <cellStyle name="Normal_Veidlapa_2008_oktobris_(4.piel)" xfId="3"/>
    <cellStyle name="Normal_Veidlapa_2008_oktobris_(5.piel)_(2)" xf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X170"/>
  <sheetViews>
    <sheetView showGridLines="0" tabSelected="1" zoomScale="71" zoomScaleNormal="71" zoomScaleSheetLayoutView="100" workbookViewId="0">
      <pane ySplit="6" topLeftCell="A7" activePane="bottomLeft" state="frozen"/>
      <selection pane="bottomLeft" activeCell="R1" sqref="R1"/>
    </sheetView>
  </sheetViews>
  <sheetFormatPr defaultRowHeight="12" x14ac:dyDescent="0.2"/>
  <cols>
    <col min="1" max="1" width="7.42578125" style="54" customWidth="1"/>
    <col min="2" max="2" width="11.42578125" style="23" customWidth="1"/>
    <col min="3" max="3" width="28.85546875" style="23" customWidth="1"/>
    <col min="4" max="4" width="12.85546875" style="23" customWidth="1"/>
    <col min="5" max="5" width="12.28515625" style="23" customWidth="1"/>
    <col min="6" max="6" width="13" style="23" customWidth="1"/>
    <col min="7" max="7" width="13.5703125" style="23" customWidth="1"/>
    <col min="8" max="16" width="13.28515625" style="54" customWidth="1"/>
    <col min="17" max="180" width="8.85546875" style="54"/>
    <col min="181" max="190" width="8.85546875" style="108"/>
    <col min="191" max="191" width="11.140625" style="108" customWidth="1"/>
    <col min="192" max="192" width="29.7109375" style="108" customWidth="1"/>
    <col min="193" max="193" width="12.42578125" style="108" customWidth="1"/>
    <col min="194" max="194" width="25" style="108" customWidth="1"/>
    <col min="195" max="195" width="12.28515625" style="108" customWidth="1"/>
    <col min="196" max="204" width="13.28515625" style="108" customWidth="1"/>
    <col min="205" max="225" width="0" style="108" hidden="1" customWidth="1"/>
    <col min="226" max="446" width="8.85546875" style="108"/>
    <col min="447" max="447" width="11.140625" style="108" customWidth="1"/>
    <col min="448" max="448" width="29.7109375" style="108" customWidth="1"/>
    <col min="449" max="449" width="12.42578125" style="108" customWidth="1"/>
    <col min="450" max="450" width="25" style="108" customWidth="1"/>
    <col min="451" max="451" width="12.28515625" style="108" customWidth="1"/>
    <col min="452" max="460" width="13.28515625" style="108" customWidth="1"/>
    <col min="461" max="481" width="0" style="108" hidden="1" customWidth="1"/>
    <col min="482" max="702" width="8.85546875" style="108"/>
    <col min="703" max="703" width="11.140625" style="108" customWidth="1"/>
    <col min="704" max="704" width="29.7109375" style="108" customWidth="1"/>
    <col min="705" max="705" width="12.42578125" style="108" customWidth="1"/>
    <col min="706" max="706" width="25" style="108" customWidth="1"/>
    <col min="707" max="707" width="12.28515625" style="108" customWidth="1"/>
    <col min="708" max="716" width="13.28515625" style="108" customWidth="1"/>
    <col min="717" max="737" width="0" style="108" hidden="1" customWidth="1"/>
    <col min="738" max="958" width="8.85546875" style="108"/>
    <col min="959" max="959" width="11.140625" style="108" customWidth="1"/>
    <col min="960" max="960" width="29.7109375" style="108" customWidth="1"/>
    <col min="961" max="961" width="12.42578125" style="108" customWidth="1"/>
    <col min="962" max="962" width="25" style="108" customWidth="1"/>
    <col min="963" max="963" width="12.28515625" style="108" customWidth="1"/>
    <col min="964" max="972" width="13.28515625" style="108" customWidth="1"/>
    <col min="973" max="993" width="0" style="108" hidden="1" customWidth="1"/>
    <col min="994" max="1214" width="8.85546875" style="108"/>
    <col min="1215" max="1215" width="11.140625" style="108" customWidth="1"/>
    <col min="1216" max="1216" width="29.7109375" style="108" customWidth="1"/>
    <col min="1217" max="1217" width="12.42578125" style="108" customWidth="1"/>
    <col min="1218" max="1218" width="25" style="108" customWidth="1"/>
    <col min="1219" max="1219" width="12.28515625" style="108" customWidth="1"/>
    <col min="1220" max="1228" width="13.28515625" style="108" customWidth="1"/>
    <col min="1229" max="1249" width="0" style="108" hidden="1" customWidth="1"/>
    <col min="1250" max="1470" width="8.85546875" style="108"/>
    <col min="1471" max="1471" width="11.140625" style="108" customWidth="1"/>
    <col min="1472" max="1472" width="29.7109375" style="108" customWidth="1"/>
    <col min="1473" max="1473" width="12.42578125" style="108" customWidth="1"/>
    <col min="1474" max="1474" width="25" style="108" customWidth="1"/>
    <col min="1475" max="1475" width="12.28515625" style="108" customWidth="1"/>
    <col min="1476" max="1484" width="13.28515625" style="108" customWidth="1"/>
    <col min="1485" max="1505" width="0" style="108" hidden="1" customWidth="1"/>
    <col min="1506" max="1726" width="8.85546875" style="108"/>
    <col min="1727" max="1727" width="11.140625" style="108" customWidth="1"/>
    <col min="1728" max="1728" width="29.7109375" style="108" customWidth="1"/>
    <col min="1729" max="1729" width="12.42578125" style="108" customWidth="1"/>
    <col min="1730" max="1730" width="25" style="108" customWidth="1"/>
    <col min="1731" max="1731" width="12.28515625" style="108" customWidth="1"/>
    <col min="1732" max="1740" width="13.28515625" style="108" customWidth="1"/>
    <col min="1741" max="1761" width="0" style="108" hidden="1" customWidth="1"/>
    <col min="1762" max="1982" width="8.85546875" style="108"/>
    <col min="1983" max="1983" width="11.140625" style="108" customWidth="1"/>
    <col min="1984" max="1984" width="29.7109375" style="108" customWidth="1"/>
    <col min="1985" max="1985" width="12.42578125" style="108" customWidth="1"/>
    <col min="1986" max="1986" width="25" style="108" customWidth="1"/>
    <col min="1987" max="1987" width="12.28515625" style="108" customWidth="1"/>
    <col min="1988" max="1996" width="13.28515625" style="108" customWidth="1"/>
    <col min="1997" max="2017" width="0" style="108" hidden="1" customWidth="1"/>
    <col min="2018" max="2238" width="8.85546875" style="108"/>
    <col min="2239" max="2239" width="11.140625" style="108" customWidth="1"/>
    <col min="2240" max="2240" width="29.7109375" style="108" customWidth="1"/>
    <col min="2241" max="2241" width="12.42578125" style="108" customWidth="1"/>
    <col min="2242" max="2242" width="25" style="108" customWidth="1"/>
    <col min="2243" max="2243" width="12.28515625" style="108" customWidth="1"/>
    <col min="2244" max="2252" width="13.28515625" style="108" customWidth="1"/>
    <col min="2253" max="2273" width="0" style="108" hidden="1" customWidth="1"/>
    <col min="2274" max="2494" width="8.85546875" style="108"/>
    <col min="2495" max="2495" width="11.140625" style="108" customWidth="1"/>
    <col min="2496" max="2496" width="29.7109375" style="108" customWidth="1"/>
    <col min="2497" max="2497" width="12.42578125" style="108" customWidth="1"/>
    <col min="2498" max="2498" width="25" style="108" customWidth="1"/>
    <col min="2499" max="2499" width="12.28515625" style="108" customWidth="1"/>
    <col min="2500" max="2508" width="13.28515625" style="108" customWidth="1"/>
    <col min="2509" max="2529" width="0" style="108" hidden="1" customWidth="1"/>
    <col min="2530" max="2750" width="8.85546875" style="108"/>
    <col min="2751" max="2751" width="11.140625" style="108" customWidth="1"/>
    <col min="2752" max="2752" width="29.7109375" style="108" customWidth="1"/>
    <col min="2753" max="2753" width="12.42578125" style="108" customWidth="1"/>
    <col min="2754" max="2754" width="25" style="108" customWidth="1"/>
    <col min="2755" max="2755" width="12.28515625" style="108" customWidth="1"/>
    <col min="2756" max="2764" width="13.28515625" style="108" customWidth="1"/>
    <col min="2765" max="2785" width="0" style="108" hidden="1" customWidth="1"/>
    <col min="2786" max="3006" width="8.85546875" style="108"/>
    <col min="3007" max="3007" width="11.140625" style="108" customWidth="1"/>
    <col min="3008" max="3008" width="29.7109375" style="108" customWidth="1"/>
    <col min="3009" max="3009" width="12.42578125" style="108" customWidth="1"/>
    <col min="3010" max="3010" width="25" style="108" customWidth="1"/>
    <col min="3011" max="3011" width="12.28515625" style="108" customWidth="1"/>
    <col min="3012" max="3020" width="13.28515625" style="108" customWidth="1"/>
    <col min="3021" max="3041" width="0" style="108" hidden="1" customWidth="1"/>
    <col min="3042" max="3262" width="8.85546875" style="108"/>
    <col min="3263" max="3263" width="11.140625" style="108" customWidth="1"/>
    <col min="3264" max="3264" width="29.7109375" style="108" customWidth="1"/>
    <col min="3265" max="3265" width="12.42578125" style="108" customWidth="1"/>
    <col min="3266" max="3266" width="25" style="108" customWidth="1"/>
    <col min="3267" max="3267" width="12.28515625" style="108" customWidth="1"/>
    <col min="3268" max="3276" width="13.28515625" style="108" customWidth="1"/>
    <col min="3277" max="3297" width="0" style="108" hidden="1" customWidth="1"/>
    <col min="3298" max="3518" width="8.85546875" style="108"/>
    <col min="3519" max="3519" width="11.140625" style="108" customWidth="1"/>
    <col min="3520" max="3520" width="29.7109375" style="108" customWidth="1"/>
    <col min="3521" max="3521" width="12.42578125" style="108" customWidth="1"/>
    <col min="3522" max="3522" width="25" style="108" customWidth="1"/>
    <col min="3523" max="3523" width="12.28515625" style="108" customWidth="1"/>
    <col min="3524" max="3532" width="13.28515625" style="108" customWidth="1"/>
    <col min="3533" max="3553" width="0" style="108" hidden="1" customWidth="1"/>
    <col min="3554" max="3774" width="8.85546875" style="108"/>
    <col min="3775" max="3775" width="11.140625" style="108" customWidth="1"/>
    <col min="3776" max="3776" width="29.7109375" style="108" customWidth="1"/>
    <col min="3777" max="3777" width="12.42578125" style="108" customWidth="1"/>
    <col min="3778" max="3778" width="25" style="108" customWidth="1"/>
    <col min="3779" max="3779" width="12.28515625" style="108" customWidth="1"/>
    <col min="3780" max="3788" width="13.28515625" style="108" customWidth="1"/>
    <col min="3789" max="3809" width="0" style="108" hidden="1" customWidth="1"/>
    <col min="3810" max="4030" width="8.85546875" style="108"/>
    <col min="4031" max="4031" width="11.140625" style="108" customWidth="1"/>
    <col min="4032" max="4032" width="29.7109375" style="108" customWidth="1"/>
    <col min="4033" max="4033" width="12.42578125" style="108" customWidth="1"/>
    <col min="4034" max="4034" width="25" style="108" customWidth="1"/>
    <col min="4035" max="4035" width="12.28515625" style="108" customWidth="1"/>
    <col min="4036" max="4044" width="13.28515625" style="108" customWidth="1"/>
    <col min="4045" max="4065" width="0" style="108" hidden="1" customWidth="1"/>
    <col min="4066" max="4286" width="8.85546875" style="108"/>
    <col min="4287" max="4287" width="11.140625" style="108" customWidth="1"/>
    <col min="4288" max="4288" width="29.7109375" style="108" customWidth="1"/>
    <col min="4289" max="4289" width="12.42578125" style="108" customWidth="1"/>
    <col min="4290" max="4290" width="25" style="108" customWidth="1"/>
    <col min="4291" max="4291" width="12.28515625" style="108" customWidth="1"/>
    <col min="4292" max="4300" width="13.28515625" style="108" customWidth="1"/>
    <col min="4301" max="4321" width="0" style="108" hidden="1" customWidth="1"/>
    <col min="4322" max="4542" width="8.85546875" style="108"/>
    <col min="4543" max="4543" width="11.140625" style="108" customWidth="1"/>
    <col min="4544" max="4544" width="29.7109375" style="108" customWidth="1"/>
    <col min="4545" max="4545" width="12.42578125" style="108" customWidth="1"/>
    <col min="4546" max="4546" width="25" style="108" customWidth="1"/>
    <col min="4547" max="4547" width="12.28515625" style="108" customWidth="1"/>
    <col min="4548" max="4556" width="13.28515625" style="108" customWidth="1"/>
    <col min="4557" max="4577" width="0" style="108" hidden="1" customWidth="1"/>
    <col min="4578" max="4798" width="8.85546875" style="108"/>
    <col min="4799" max="4799" width="11.140625" style="108" customWidth="1"/>
    <col min="4800" max="4800" width="29.7109375" style="108" customWidth="1"/>
    <col min="4801" max="4801" width="12.42578125" style="108" customWidth="1"/>
    <col min="4802" max="4802" width="25" style="108" customWidth="1"/>
    <col min="4803" max="4803" width="12.28515625" style="108" customWidth="1"/>
    <col min="4804" max="4812" width="13.28515625" style="108" customWidth="1"/>
    <col min="4813" max="4833" width="0" style="108" hidden="1" customWidth="1"/>
    <col min="4834" max="5054" width="8.85546875" style="108"/>
    <col min="5055" max="5055" width="11.140625" style="108" customWidth="1"/>
    <col min="5056" max="5056" width="29.7109375" style="108" customWidth="1"/>
    <col min="5057" max="5057" width="12.42578125" style="108" customWidth="1"/>
    <col min="5058" max="5058" width="25" style="108" customWidth="1"/>
    <col min="5059" max="5059" width="12.28515625" style="108" customWidth="1"/>
    <col min="5060" max="5068" width="13.28515625" style="108" customWidth="1"/>
    <col min="5069" max="5089" width="0" style="108" hidden="1" customWidth="1"/>
    <col min="5090" max="5310" width="8.85546875" style="108"/>
    <col min="5311" max="5311" width="11.140625" style="108" customWidth="1"/>
    <col min="5312" max="5312" width="29.7109375" style="108" customWidth="1"/>
    <col min="5313" max="5313" width="12.42578125" style="108" customWidth="1"/>
    <col min="5314" max="5314" width="25" style="108" customWidth="1"/>
    <col min="5315" max="5315" width="12.28515625" style="108" customWidth="1"/>
    <col min="5316" max="5324" width="13.28515625" style="108" customWidth="1"/>
    <col min="5325" max="5345" width="0" style="108" hidden="1" customWidth="1"/>
    <col min="5346" max="5566" width="8.85546875" style="108"/>
    <col min="5567" max="5567" width="11.140625" style="108" customWidth="1"/>
    <col min="5568" max="5568" width="29.7109375" style="108" customWidth="1"/>
    <col min="5569" max="5569" width="12.42578125" style="108" customWidth="1"/>
    <col min="5570" max="5570" width="25" style="108" customWidth="1"/>
    <col min="5571" max="5571" width="12.28515625" style="108" customWidth="1"/>
    <col min="5572" max="5580" width="13.28515625" style="108" customWidth="1"/>
    <col min="5581" max="5601" width="0" style="108" hidden="1" customWidth="1"/>
    <col min="5602" max="5822" width="8.85546875" style="108"/>
    <col min="5823" max="5823" width="11.140625" style="108" customWidth="1"/>
    <col min="5824" max="5824" width="29.7109375" style="108" customWidth="1"/>
    <col min="5825" max="5825" width="12.42578125" style="108" customWidth="1"/>
    <col min="5826" max="5826" width="25" style="108" customWidth="1"/>
    <col min="5827" max="5827" width="12.28515625" style="108" customWidth="1"/>
    <col min="5828" max="5836" width="13.28515625" style="108" customWidth="1"/>
    <col min="5837" max="5857" width="0" style="108" hidden="1" customWidth="1"/>
    <col min="5858" max="6078" width="8.85546875" style="108"/>
    <col min="6079" max="6079" width="11.140625" style="108" customWidth="1"/>
    <col min="6080" max="6080" width="29.7109375" style="108" customWidth="1"/>
    <col min="6081" max="6081" width="12.42578125" style="108" customWidth="1"/>
    <col min="6082" max="6082" width="25" style="108" customWidth="1"/>
    <col min="6083" max="6083" width="12.28515625" style="108" customWidth="1"/>
    <col min="6084" max="6092" width="13.28515625" style="108" customWidth="1"/>
    <col min="6093" max="6113" width="0" style="108" hidden="1" customWidth="1"/>
    <col min="6114" max="6334" width="8.85546875" style="108"/>
    <col min="6335" max="6335" width="11.140625" style="108" customWidth="1"/>
    <col min="6336" max="6336" width="29.7109375" style="108" customWidth="1"/>
    <col min="6337" max="6337" width="12.42578125" style="108" customWidth="1"/>
    <col min="6338" max="6338" width="25" style="108" customWidth="1"/>
    <col min="6339" max="6339" width="12.28515625" style="108" customWidth="1"/>
    <col min="6340" max="6348" width="13.28515625" style="108" customWidth="1"/>
    <col min="6349" max="6369" width="0" style="108" hidden="1" customWidth="1"/>
    <col min="6370" max="6590" width="8.85546875" style="108"/>
    <col min="6591" max="6591" width="11.140625" style="108" customWidth="1"/>
    <col min="6592" max="6592" width="29.7109375" style="108" customWidth="1"/>
    <col min="6593" max="6593" width="12.42578125" style="108" customWidth="1"/>
    <col min="6594" max="6594" width="25" style="108" customWidth="1"/>
    <col min="6595" max="6595" width="12.28515625" style="108" customWidth="1"/>
    <col min="6596" max="6604" width="13.28515625" style="108" customWidth="1"/>
    <col min="6605" max="6625" width="0" style="108" hidden="1" customWidth="1"/>
    <col min="6626" max="6846" width="8.85546875" style="108"/>
    <col min="6847" max="6847" width="11.140625" style="108" customWidth="1"/>
    <col min="6848" max="6848" width="29.7109375" style="108" customWidth="1"/>
    <col min="6849" max="6849" width="12.42578125" style="108" customWidth="1"/>
    <col min="6850" max="6850" width="25" style="108" customWidth="1"/>
    <col min="6851" max="6851" width="12.28515625" style="108" customWidth="1"/>
    <col min="6852" max="6860" width="13.28515625" style="108" customWidth="1"/>
    <col min="6861" max="6881" width="0" style="108" hidden="1" customWidth="1"/>
    <col min="6882" max="7102" width="8.85546875" style="108"/>
    <col min="7103" max="7103" width="11.140625" style="108" customWidth="1"/>
    <col min="7104" max="7104" width="29.7109375" style="108" customWidth="1"/>
    <col min="7105" max="7105" width="12.42578125" style="108" customWidth="1"/>
    <col min="7106" max="7106" width="25" style="108" customWidth="1"/>
    <col min="7107" max="7107" width="12.28515625" style="108" customWidth="1"/>
    <col min="7108" max="7116" width="13.28515625" style="108" customWidth="1"/>
    <col min="7117" max="7137" width="0" style="108" hidden="1" customWidth="1"/>
    <col min="7138" max="7358" width="8.85546875" style="108"/>
    <col min="7359" max="7359" width="11.140625" style="108" customWidth="1"/>
    <col min="7360" max="7360" width="29.7109375" style="108" customWidth="1"/>
    <col min="7361" max="7361" width="12.42578125" style="108" customWidth="1"/>
    <col min="7362" max="7362" width="25" style="108" customWidth="1"/>
    <col min="7363" max="7363" width="12.28515625" style="108" customWidth="1"/>
    <col min="7364" max="7372" width="13.28515625" style="108" customWidth="1"/>
    <col min="7373" max="7393" width="0" style="108" hidden="1" customWidth="1"/>
    <col min="7394" max="7614" width="8.85546875" style="108"/>
    <col min="7615" max="7615" width="11.140625" style="108" customWidth="1"/>
    <col min="7616" max="7616" width="29.7109375" style="108" customWidth="1"/>
    <col min="7617" max="7617" width="12.42578125" style="108" customWidth="1"/>
    <col min="7618" max="7618" width="25" style="108" customWidth="1"/>
    <col min="7619" max="7619" width="12.28515625" style="108" customWidth="1"/>
    <col min="7620" max="7628" width="13.28515625" style="108" customWidth="1"/>
    <col min="7629" max="7649" width="0" style="108" hidden="1" customWidth="1"/>
    <col min="7650" max="7870" width="8.85546875" style="108"/>
    <col min="7871" max="7871" width="11.140625" style="108" customWidth="1"/>
    <col min="7872" max="7872" width="29.7109375" style="108" customWidth="1"/>
    <col min="7873" max="7873" width="12.42578125" style="108" customWidth="1"/>
    <col min="7874" max="7874" width="25" style="108" customWidth="1"/>
    <col min="7875" max="7875" width="12.28515625" style="108" customWidth="1"/>
    <col min="7876" max="7884" width="13.28515625" style="108" customWidth="1"/>
    <col min="7885" max="7905" width="0" style="108" hidden="1" customWidth="1"/>
    <col min="7906" max="8126" width="8.85546875" style="108"/>
    <col min="8127" max="8127" width="11.140625" style="108" customWidth="1"/>
    <col min="8128" max="8128" width="29.7109375" style="108" customWidth="1"/>
    <col min="8129" max="8129" width="12.42578125" style="108" customWidth="1"/>
    <col min="8130" max="8130" width="25" style="108" customWidth="1"/>
    <col min="8131" max="8131" width="12.28515625" style="108" customWidth="1"/>
    <col min="8132" max="8140" width="13.28515625" style="108" customWidth="1"/>
    <col min="8141" max="8161" width="0" style="108" hidden="1" customWidth="1"/>
    <col min="8162" max="8382" width="8.85546875" style="108"/>
    <col min="8383" max="8383" width="11.140625" style="108" customWidth="1"/>
    <col min="8384" max="8384" width="29.7109375" style="108" customWidth="1"/>
    <col min="8385" max="8385" width="12.42578125" style="108" customWidth="1"/>
    <col min="8386" max="8386" width="25" style="108" customWidth="1"/>
    <col min="8387" max="8387" width="12.28515625" style="108" customWidth="1"/>
    <col min="8388" max="8396" width="13.28515625" style="108" customWidth="1"/>
    <col min="8397" max="8417" width="0" style="108" hidden="1" customWidth="1"/>
    <col min="8418" max="8638" width="8.85546875" style="108"/>
    <col min="8639" max="8639" width="11.140625" style="108" customWidth="1"/>
    <col min="8640" max="8640" width="29.7109375" style="108" customWidth="1"/>
    <col min="8641" max="8641" width="12.42578125" style="108" customWidth="1"/>
    <col min="8642" max="8642" width="25" style="108" customWidth="1"/>
    <col min="8643" max="8643" width="12.28515625" style="108" customWidth="1"/>
    <col min="8644" max="8652" width="13.28515625" style="108" customWidth="1"/>
    <col min="8653" max="8673" width="0" style="108" hidden="1" customWidth="1"/>
    <col min="8674" max="8894" width="8.85546875" style="108"/>
    <col min="8895" max="8895" width="11.140625" style="108" customWidth="1"/>
    <col min="8896" max="8896" width="29.7109375" style="108" customWidth="1"/>
    <col min="8897" max="8897" width="12.42578125" style="108" customWidth="1"/>
    <col min="8898" max="8898" width="25" style="108" customWidth="1"/>
    <col min="8899" max="8899" width="12.28515625" style="108" customWidth="1"/>
    <col min="8900" max="8908" width="13.28515625" style="108" customWidth="1"/>
    <col min="8909" max="8929" width="0" style="108" hidden="1" customWidth="1"/>
    <col min="8930" max="9150" width="8.85546875" style="108"/>
    <col min="9151" max="9151" width="11.140625" style="108" customWidth="1"/>
    <col min="9152" max="9152" width="29.7109375" style="108" customWidth="1"/>
    <col min="9153" max="9153" width="12.42578125" style="108" customWidth="1"/>
    <col min="9154" max="9154" width="25" style="108" customWidth="1"/>
    <col min="9155" max="9155" width="12.28515625" style="108" customWidth="1"/>
    <col min="9156" max="9164" width="13.28515625" style="108" customWidth="1"/>
    <col min="9165" max="9185" width="0" style="108" hidden="1" customWidth="1"/>
    <col min="9186" max="9406" width="8.85546875" style="108"/>
    <col min="9407" max="9407" width="11.140625" style="108" customWidth="1"/>
    <col min="9408" max="9408" width="29.7109375" style="108" customWidth="1"/>
    <col min="9409" max="9409" width="12.42578125" style="108" customWidth="1"/>
    <col min="9410" max="9410" width="25" style="108" customWidth="1"/>
    <col min="9411" max="9411" width="12.28515625" style="108" customWidth="1"/>
    <col min="9412" max="9420" width="13.28515625" style="108" customWidth="1"/>
    <col min="9421" max="9441" width="0" style="108" hidden="1" customWidth="1"/>
    <col min="9442" max="9662" width="8.85546875" style="108"/>
    <col min="9663" max="9663" width="11.140625" style="108" customWidth="1"/>
    <col min="9664" max="9664" width="29.7109375" style="108" customWidth="1"/>
    <col min="9665" max="9665" width="12.42578125" style="108" customWidth="1"/>
    <col min="9666" max="9666" width="25" style="108" customWidth="1"/>
    <col min="9667" max="9667" width="12.28515625" style="108" customWidth="1"/>
    <col min="9668" max="9676" width="13.28515625" style="108" customWidth="1"/>
    <col min="9677" max="9697" width="0" style="108" hidden="1" customWidth="1"/>
    <col min="9698" max="9918" width="8.85546875" style="108"/>
    <col min="9919" max="9919" width="11.140625" style="108" customWidth="1"/>
    <col min="9920" max="9920" width="29.7109375" style="108" customWidth="1"/>
    <col min="9921" max="9921" width="12.42578125" style="108" customWidth="1"/>
    <col min="9922" max="9922" width="25" style="108" customWidth="1"/>
    <col min="9923" max="9923" width="12.28515625" style="108" customWidth="1"/>
    <col min="9924" max="9932" width="13.28515625" style="108" customWidth="1"/>
    <col min="9933" max="9953" width="0" style="108" hidden="1" customWidth="1"/>
    <col min="9954" max="10174" width="8.85546875" style="108"/>
    <col min="10175" max="10175" width="11.140625" style="108" customWidth="1"/>
    <col min="10176" max="10176" width="29.7109375" style="108" customWidth="1"/>
    <col min="10177" max="10177" width="12.42578125" style="108" customWidth="1"/>
    <col min="10178" max="10178" width="25" style="108" customWidth="1"/>
    <col min="10179" max="10179" width="12.28515625" style="108" customWidth="1"/>
    <col min="10180" max="10188" width="13.28515625" style="108" customWidth="1"/>
    <col min="10189" max="10209" width="0" style="108" hidden="1" customWidth="1"/>
    <col min="10210" max="10430" width="8.85546875" style="108"/>
    <col min="10431" max="10431" width="11.140625" style="108" customWidth="1"/>
    <col min="10432" max="10432" width="29.7109375" style="108" customWidth="1"/>
    <col min="10433" max="10433" width="12.42578125" style="108" customWidth="1"/>
    <col min="10434" max="10434" width="25" style="108" customWidth="1"/>
    <col min="10435" max="10435" width="12.28515625" style="108" customWidth="1"/>
    <col min="10436" max="10444" width="13.28515625" style="108" customWidth="1"/>
    <col min="10445" max="10465" width="0" style="108" hidden="1" customWidth="1"/>
    <col min="10466" max="10686" width="8.85546875" style="108"/>
    <col min="10687" max="10687" width="11.140625" style="108" customWidth="1"/>
    <col min="10688" max="10688" width="29.7109375" style="108" customWidth="1"/>
    <col min="10689" max="10689" width="12.42578125" style="108" customWidth="1"/>
    <col min="10690" max="10690" width="25" style="108" customWidth="1"/>
    <col min="10691" max="10691" width="12.28515625" style="108" customWidth="1"/>
    <col min="10692" max="10700" width="13.28515625" style="108" customWidth="1"/>
    <col min="10701" max="10721" width="0" style="108" hidden="1" customWidth="1"/>
    <col min="10722" max="10942" width="8.85546875" style="108"/>
    <col min="10943" max="10943" width="11.140625" style="108" customWidth="1"/>
    <col min="10944" max="10944" width="29.7109375" style="108" customWidth="1"/>
    <col min="10945" max="10945" width="12.42578125" style="108" customWidth="1"/>
    <col min="10946" max="10946" width="25" style="108" customWidth="1"/>
    <col min="10947" max="10947" width="12.28515625" style="108" customWidth="1"/>
    <col min="10948" max="10956" width="13.28515625" style="108" customWidth="1"/>
    <col min="10957" max="10977" width="0" style="108" hidden="1" customWidth="1"/>
    <col min="10978" max="11198" width="8.85546875" style="108"/>
    <col min="11199" max="11199" width="11.140625" style="108" customWidth="1"/>
    <col min="11200" max="11200" width="29.7109375" style="108" customWidth="1"/>
    <col min="11201" max="11201" width="12.42578125" style="108" customWidth="1"/>
    <col min="11202" max="11202" width="25" style="108" customWidth="1"/>
    <col min="11203" max="11203" width="12.28515625" style="108" customWidth="1"/>
    <col min="11204" max="11212" width="13.28515625" style="108" customWidth="1"/>
    <col min="11213" max="11233" width="0" style="108" hidden="1" customWidth="1"/>
    <col min="11234" max="11454" width="8.85546875" style="108"/>
    <col min="11455" max="11455" width="11.140625" style="108" customWidth="1"/>
    <col min="11456" max="11456" width="29.7109375" style="108" customWidth="1"/>
    <col min="11457" max="11457" width="12.42578125" style="108" customWidth="1"/>
    <col min="11458" max="11458" width="25" style="108" customWidth="1"/>
    <col min="11459" max="11459" width="12.28515625" style="108" customWidth="1"/>
    <col min="11460" max="11468" width="13.28515625" style="108" customWidth="1"/>
    <col min="11469" max="11489" width="0" style="108" hidden="1" customWidth="1"/>
    <col min="11490" max="11710" width="8.85546875" style="108"/>
    <col min="11711" max="11711" width="11.140625" style="108" customWidth="1"/>
    <col min="11712" max="11712" width="29.7109375" style="108" customWidth="1"/>
    <col min="11713" max="11713" width="12.42578125" style="108" customWidth="1"/>
    <col min="11714" max="11714" width="25" style="108" customWidth="1"/>
    <col min="11715" max="11715" width="12.28515625" style="108" customWidth="1"/>
    <col min="11716" max="11724" width="13.28515625" style="108" customWidth="1"/>
    <col min="11725" max="11745" width="0" style="108" hidden="1" customWidth="1"/>
    <col min="11746" max="11966" width="8.85546875" style="108"/>
    <col min="11967" max="11967" width="11.140625" style="108" customWidth="1"/>
    <col min="11968" max="11968" width="29.7109375" style="108" customWidth="1"/>
    <col min="11969" max="11969" width="12.42578125" style="108" customWidth="1"/>
    <col min="11970" max="11970" width="25" style="108" customWidth="1"/>
    <col min="11971" max="11971" width="12.28515625" style="108" customWidth="1"/>
    <col min="11972" max="11980" width="13.28515625" style="108" customWidth="1"/>
    <col min="11981" max="12001" width="0" style="108" hidden="1" customWidth="1"/>
    <col min="12002" max="12222" width="8.85546875" style="108"/>
    <col min="12223" max="12223" width="11.140625" style="108" customWidth="1"/>
    <col min="12224" max="12224" width="29.7109375" style="108" customWidth="1"/>
    <col min="12225" max="12225" width="12.42578125" style="108" customWidth="1"/>
    <col min="12226" max="12226" width="25" style="108" customWidth="1"/>
    <col min="12227" max="12227" width="12.28515625" style="108" customWidth="1"/>
    <col min="12228" max="12236" width="13.28515625" style="108" customWidth="1"/>
    <col min="12237" max="12257" width="0" style="108" hidden="1" customWidth="1"/>
    <col min="12258" max="12478" width="8.85546875" style="108"/>
    <col min="12479" max="12479" width="11.140625" style="108" customWidth="1"/>
    <col min="12480" max="12480" width="29.7109375" style="108" customWidth="1"/>
    <col min="12481" max="12481" width="12.42578125" style="108" customWidth="1"/>
    <col min="12482" max="12482" width="25" style="108" customWidth="1"/>
    <col min="12483" max="12483" width="12.28515625" style="108" customWidth="1"/>
    <col min="12484" max="12492" width="13.28515625" style="108" customWidth="1"/>
    <col min="12493" max="12513" width="0" style="108" hidden="1" customWidth="1"/>
    <col min="12514" max="12734" width="8.85546875" style="108"/>
    <col min="12735" max="12735" width="11.140625" style="108" customWidth="1"/>
    <col min="12736" max="12736" width="29.7109375" style="108" customWidth="1"/>
    <col min="12737" max="12737" width="12.42578125" style="108" customWidth="1"/>
    <col min="12738" max="12738" width="25" style="108" customWidth="1"/>
    <col min="12739" max="12739" width="12.28515625" style="108" customWidth="1"/>
    <col min="12740" max="12748" width="13.28515625" style="108" customWidth="1"/>
    <col min="12749" max="12769" width="0" style="108" hidden="1" customWidth="1"/>
    <col min="12770" max="12990" width="8.85546875" style="108"/>
    <col min="12991" max="12991" width="11.140625" style="108" customWidth="1"/>
    <col min="12992" max="12992" width="29.7109375" style="108" customWidth="1"/>
    <col min="12993" max="12993" width="12.42578125" style="108" customWidth="1"/>
    <col min="12994" max="12994" width="25" style="108" customWidth="1"/>
    <col min="12995" max="12995" width="12.28515625" style="108" customWidth="1"/>
    <col min="12996" max="13004" width="13.28515625" style="108" customWidth="1"/>
    <col min="13005" max="13025" width="0" style="108" hidden="1" customWidth="1"/>
    <col min="13026" max="13246" width="8.85546875" style="108"/>
    <col min="13247" max="13247" width="11.140625" style="108" customWidth="1"/>
    <col min="13248" max="13248" width="29.7109375" style="108" customWidth="1"/>
    <col min="13249" max="13249" width="12.42578125" style="108" customWidth="1"/>
    <col min="13250" max="13250" width="25" style="108" customWidth="1"/>
    <col min="13251" max="13251" width="12.28515625" style="108" customWidth="1"/>
    <col min="13252" max="13260" width="13.28515625" style="108" customWidth="1"/>
    <col min="13261" max="13281" width="0" style="108" hidden="1" customWidth="1"/>
    <col min="13282" max="13502" width="8.85546875" style="108"/>
    <col min="13503" max="13503" width="11.140625" style="108" customWidth="1"/>
    <col min="13504" max="13504" width="29.7109375" style="108" customWidth="1"/>
    <col min="13505" max="13505" width="12.42578125" style="108" customWidth="1"/>
    <col min="13506" max="13506" width="25" style="108" customWidth="1"/>
    <col min="13507" max="13507" width="12.28515625" style="108" customWidth="1"/>
    <col min="13508" max="13516" width="13.28515625" style="108" customWidth="1"/>
    <col min="13517" max="13537" width="0" style="108" hidden="1" customWidth="1"/>
    <col min="13538" max="13758" width="8.85546875" style="108"/>
    <col min="13759" max="13759" width="11.140625" style="108" customWidth="1"/>
    <col min="13760" max="13760" width="29.7109375" style="108" customWidth="1"/>
    <col min="13761" max="13761" width="12.42578125" style="108" customWidth="1"/>
    <col min="13762" max="13762" width="25" style="108" customWidth="1"/>
    <col min="13763" max="13763" width="12.28515625" style="108" customWidth="1"/>
    <col min="13764" max="13772" width="13.28515625" style="108" customWidth="1"/>
    <col min="13773" max="13793" width="0" style="108" hidden="1" customWidth="1"/>
    <col min="13794" max="14014" width="8.85546875" style="108"/>
    <col min="14015" max="14015" width="11.140625" style="108" customWidth="1"/>
    <col min="14016" max="14016" width="29.7109375" style="108" customWidth="1"/>
    <col min="14017" max="14017" width="12.42578125" style="108" customWidth="1"/>
    <col min="14018" max="14018" width="25" style="108" customWidth="1"/>
    <col min="14019" max="14019" width="12.28515625" style="108" customWidth="1"/>
    <col min="14020" max="14028" width="13.28515625" style="108" customWidth="1"/>
    <col min="14029" max="14049" width="0" style="108" hidden="1" customWidth="1"/>
    <col min="14050" max="14270" width="8.85546875" style="108"/>
    <col min="14271" max="14271" width="11.140625" style="108" customWidth="1"/>
    <col min="14272" max="14272" width="29.7109375" style="108" customWidth="1"/>
    <col min="14273" max="14273" width="12.42578125" style="108" customWidth="1"/>
    <col min="14274" max="14274" width="25" style="108" customWidth="1"/>
    <col min="14275" max="14275" width="12.28515625" style="108" customWidth="1"/>
    <col min="14276" max="14284" width="13.28515625" style="108" customWidth="1"/>
    <col min="14285" max="14305" width="0" style="108" hidden="1" customWidth="1"/>
    <col min="14306" max="14526" width="8.85546875" style="108"/>
    <col min="14527" max="14527" width="11.140625" style="108" customWidth="1"/>
    <col min="14528" max="14528" width="29.7109375" style="108" customWidth="1"/>
    <col min="14529" max="14529" width="12.42578125" style="108" customWidth="1"/>
    <col min="14530" max="14530" width="25" style="108" customWidth="1"/>
    <col min="14531" max="14531" width="12.28515625" style="108" customWidth="1"/>
    <col min="14532" max="14540" width="13.28515625" style="108" customWidth="1"/>
    <col min="14541" max="14561" width="0" style="108" hidden="1" customWidth="1"/>
    <col min="14562" max="14782" width="8.85546875" style="108"/>
    <col min="14783" max="14783" width="11.140625" style="108" customWidth="1"/>
    <col min="14784" max="14784" width="29.7109375" style="108" customWidth="1"/>
    <col min="14785" max="14785" width="12.42578125" style="108" customWidth="1"/>
    <col min="14786" max="14786" width="25" style="108" customWidth="1"/>
    <col min="14787" max="14787" width="12.28515625" style="108" customWidth="1"/>
    <col min="14788" max="14796" width="13.28515625" style="108" customWidth="1"/>
    <col min="14797" max="14817" width="0" style="108" hidden="1" customWidth="1"/>
    <col min="14818" max="15038" width="8.85546875" style="108"/>
    <col min="15039" max="15039" width="11.140625" style="108" customWidth="1"/>
    <col min="15040" max="15040" width="29.7109375" style="108" customWidth="1"/>
    <col min="15041" max="15041" width="12.42578125" style="108" customWidth="1"/>
    <col min="15042" max="15042" width="25" style="108" customWidth="1"/>
    <col min="15043" max="15043" width="12.28515625" style="108" customWidth="1"/>
    <col min="15044" max="15052" width="13.28515625" style="108" customWidth="1"/>
    <col min="15053" max="15073" width="0" style="108" hidden="1" customWidth="1"/>
    <col min="15074" max="15294" width="8.85546875" style="108"/>
    <col min="15295" max="15295" width="11.140625" style="108" customWidth="1"/>
    <col min="15296" max="15296" width="29.7109375" style="108" customWidth="1"/>
    <col min="15297" max="15297" width="12.42578125" style="108" customWidth="1"/>
    <col min="15298" max="15298" width="25" style="108" customWidth="1"/>
    <col min="15299" max="15299" width="12.28515625" style="108" customWidth="1"/>
    <col min="15300" max="15308" width="13.28515625" style="108" customWidth="1"/>
    <col min="15309" max="15329" width="0" style="108" hidden="1" customWidth="1"/>
    <col min="15330" max="15550" width="8.85546875" style="108"/>
    <col min="15551" max="15551" width="11.140625" style="108" customWidth="1"/>
    <col min="15552" max="15552" width="29.7109375" style="108" customWidth="1"/>
    <col min="15553" max="15553" width="12.42578125" style="108" customWidth="1"/>
    <col min="15554" max="15554" width="25" style="108" customWidth="1"/>
    <col min="15555" max="15555" width="12.28515625" style="108" customWidth="1"/>
    <col min="15556" max="15564" width="13.28515625" style="108" customWidth="1"/>
    <col min="15565" max="15585" width="0" style="108" hidden="1" customWidth="1"/>
    <col min="15586" max="15806" width="8.85546875" style="108"/>
    <col min="15807" max="15807" width="11.140625" style="108" customWidth="1"/>
    <col min="15808" max="15808" width="29.7109375" style="108" customWidth="1"/>
    <col min="15809" max="15809" width="12.42578125" style="108" customWidth="1"/>
    <col min="15810" max="15810" width="25" style="108" customWidth="1"/>
    <col min="15811" max="15811" width="12.28515625" style="108" customWidth="1"/>
    <col min="15812" max="15820" width="13.28515625" style="108" customWidth="1"/>
    <col min="15821" max="15841" width="0" style="108" hidden="1" customWidth="1"/>
    <col min="15842" max="16062" width="8.85546875" style="108"/>
    <col min="16063" max="16063" width="11.140625" style="108" customWidth="1"/>
    <col min="16064" max="16064" width="29.7109375" style="108" customWidth="1"/>
    <col min="16065" max="16065" width="12.42578125" style="108" customWidth="1"/>
    <col min="16066" max="16066" width="25" style="108" customWidth="1"/>
    <col min="16067" max="16067" width="12.28515625" style="108" customWidth="1"/>
    <col min="16068" max="16076" width="13.28515625" style="108" customWidth="1"/>
    <col min="16077" max="16097" width="0" style="108" hidden="1" customWidth="1"/>
    <col min="16098" max="16384" width="8.85546875" style="108"/>
  </cols>
  <sheetData>
    <row r="1" spans="1:16" s="54" customFormat="1" ht="13.15" x14ac:dyDescent="0.2">
      <c r="B1" s="23"/>
      <c r="C1" s="23"/>
      <c r="D1" s="55"/>
      <c r="E1" s="23"/>
      <c r="F1" s="23"/>
      <c r="G1" s="23"/>
      <c r="N1" s="119" t="s">
        <v>0</v>
      </c>
      <c r="O1" s="119"/>
      <c r="P1" s="119"/>
    </row>
    <row r="2" spans="1:16" s="54" customFormat="1" ht="24.75" customHeight="1" x14ac:dyDescent="0.2">
      <c r="B2" s="23"/>
      <c r="C2" s="23"/>
      <c r="D2" s="23"/>
      <c r="E2" s="23"/>
      <c r="F2" s="23"/>
      <c r="G2" s="23"/>
      <c r="N2" s="120" t="s">
        <v>376</v>
      </c>
      <c r="O2" s="120"/>
      <c r="P2" s="120"/>
    </row>
    <row r="3" spans="1:16" s="54" customFormat="1" ht="15" x14ac:dyDescent="0.25">
      <c r="A3" s="121" t="s">
        <v>1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</row>
    <row r="4" spans="1:16" s="54" customFormat="1" ht="11.45" x14ac:dyDescent="0.2">
      <c r="B4" s="23"/>
      <c r="C4" s="23"/>
      <c r="D4" s="23"/>
      <c r="E4" s="23"/>
      <c r="F4" s="23"/>
      <c r="G4" s="23"/>
      <c r="P4" s="56"/>
    </row>
    <row r="5" spans="1:16" s="54" customFormat="1" ht="15.75" customHeight="1" x14ac:dyDescent="0.2">
      <c r="A5" s="122" t="s">
        <v>2</v>
      </c>
      <c r="B5" s="122" t="s">
        <v>3</v>
      </c>
      <c r="C5" s="122" t="s">
        <v>4</v>
      </c>
      <c r="D5" s="112" t="s">
        <v>5</v>
      </c>
      <c r="E5" s="122" t="s">
        <v>6</v>
      </c>
      <c r="F5" s="112" t="s">
        <v>7</v>
      </c>
      <c r="G5" s="112" t="s">
        <v>8</v>
      </c>
      <c r="H5" s="114" t="s">
        <v>9</v>
      </c>
      <c r="I5" s="114"/>
      <c r="J5" s="114"/>
      <c r="K5" s="114"/>
      <c r="L5" s="114"/>
      <c r="M5" s="114"/>
      <c r="N5" s="114"/>
      <c r="O5" s="114"/>
      <c r="P5" s="114"/>
    </row>
    <row r="6" spans="1:16" s="59" customFormat="1" ht="45.75" customHeight="1" x14ac:dyDescent="0.2">
      <c r="A6" s="122"/>
      <c r="B6" s="122"/>
      <c r="C6" s="122"/>
      <c r="D6" s="113"/>
      <c r="E6" s="122"/>
      <c r="F6" s="113"/>
      <c r="G6" s="113"/>
      <c r="H6" s="57">
        <v>2026</v>
      </c>
      <c r="I6" s="57">
        <f t="shared" ref="I6:N6" si="0">H6+1</f>
        <v>2027</v>
      </c>
      <c r="J6" s="57">
        <f t="shared" si="0"/>
        <v>2028</v>
      </c>
      <c r="K6" s="57">
        <f t="shared" si="0"/>
        <v>2029</v>
      </c>
      <c r="L6" s="57">
        <f t="shared" si="0"/>
        <v>2030</v>
      </c>
      <c r="M6" s="57">
        <f t="shared" si="0"/>
        <v>2031</v>
      </c>
      <c r="N6" s="57">
        <f t="shared" si="0"/>
        <v>2032</v>
      </c>
      <c r="O6" s="57" t="s">
        <v>10</v>
      </c>
      <c r="P6" s="58" t="s">
        <v>11</v>
      </c>
    </row>
    <row r="7" spans="1:16" s="59" customFormat="1" ht="15" x14ac:dyDescent="0.2">
      <c r="A7" s="60"/>
      <c r="B7" s="115" t="s">
        <v>12</v>
      </c>
      <c r="C7" s="115"/>
      <c r="D7" s="61"/>
      <c r="E7" s="61"/>
      <c r="F7" s="31"/>
      <c r="G7" s="31"/>
      <c r="H7" s="62"/>
      <c r="I7" s="63"/>
      <c r="J7" s="63"/>
      <c r="K7" s="63"/>
      <c r="L7" s="63"/>
      <c r="M7" s="63"/>
      <c r="N7" s="63"/>
      <c r="O7" s="63"/>
      <c r="P7" s="63"/>
    </row>
    <row r="8" spans="1:16" s="59" customFormat="1" ht="38.25" x14ac:dyDescent="0.2">
      <c r="A8" s="2">
        <v>1</v>
      </c>
      <c r="B8" s="51" t="s">
        <v>13</v>
      </c>
      <c r="C8" s="1" t="s">
        <v>14</v>
      </c>
      <c r="D8" s="51" t="s">
        <v>15</v>
      </c>
      <c r="E8" s="51" t="s">
        <v>16</v>
      </c>
      <c r="F8" s="12">
        <v>640292</v>
      </c>
      <c r="G8" s="12">
        <v>5960</v>
      </c>
      <c r="H8" s="3">
        <v>6037</v>
      </c>
      <c r="I8" s="3">
        <v>0</v>
      </c>
      <c r="J8" s="3">
        <v>0</v>
      </c>
      <c r="K8" s="3">
        <v>0</v>
      </c>
      <c r="L8" s="3">
        <v>0</v>
      </c>
      <c r="M8" s="3"/>
      <c r="N8" s="3">
        <v>0</v>
      </c>
      <c r="O8" s="3">
        <v>0</v>
      </c>
      <c r="P8" s="4">
        <f t="shared" ref="P8:P71" si="1">SUM(H8:O8)</f>
        <v>6037</v>
      </c>
    </row>
    <row r="9" spans="1:16" s="59" customFormat="1" ht="51" x14ac:dyDescent="0.2">
      <c r="A9" s="2">
        <f>A8+1</f>
        <v>2</v>
      </c>
      <c r="B9" s="64" t="s">
        <v>13</v>
      </c>
      <c r="C9" s="35" t="s">
        <v>381</v>
      </c>
      <c r="D9" s="64" t="s">
        <v>17</v>
      </c>
      <c r="E9" s="65" t="s">
        <v>18</v>
      </c>
      <c r="F9" s="6">
        <v>643379</v>
      </c>
      <c r="G9" s="12">
        <v>31316</v>
      </c>
      <c r="H9" s="6">
        <v>31626</v>
      </c>
      <c r="I9" s="6">
        <v>12</v>
      </c>
      <c r="J9" s="6">
        <v>0</v>
      </c>
      <c r="K9" s="6">
        <v>0</v>
      </c>
      <c r="L9" s="6">
        <v>0</v>
      </c>
      <c r="M9" s="6">
        <v>0</v>
      </c>
      <c r="N9" s="7">
        <v>0</v>
      </c>
      <c r="O9" s="6">
        <v>0</v>
      </c>
      <c r="P9" s="8">
        <f t="shared" si="1"/>
        <v>31638</v>
      </c>
    </row>
    <row r="10" spans="1:16" s="59" customFormat="1" ht="25.5" x14ac:dyDescent="0.2">
      <c r="A10" s="2">
        <f t="shared" ref="A10:A73" si="2">A9+1</f>
        <v>3</v>
      </c>
      <c r="B10" s="66" t="s">
        <v>13</v>
      </c>
      <c r="C10" s="36" t="s">
        <v>19</v>
      </c>
      <c r="D10" s="66" t="s">
        <v>20</v>
      </c>
      <c r="E10" s="67" t="s">
        <v>21</v>
      </c>
      <c r="F10" s="9">
        <v>569149</v>
      </c>
      <c r="G10" s="12">
        <v>136323</v>
      </c>
      <c r="H10" s="9">
        <v>21763</v>
      </c>
      <c r="I10" s="9">
        <v>21524</v>
      </c>
      <c r="J10" s="9">
        <v>23471</v>
      </c>
      <c r="K10" s="9">
        <v>23014</v>
      </c>
      <c r="L10" s="9">
        <v>22230</v>
      </c>
      <c r="M10" s="10">
        <v>21448</v>
      </c>
      <c r="N10" s="9">
        <v>15617</v>
      </c>
      <c r="O10" s="15">
        <v>0</v>
      </c>
      <c r="P10" s="11">
        <f>SUM(H10:O10)</f>
        <v>149067</v>
      </c>
    </row>
    <row r="11" spans="1:16" s="59" customFormat="1" ht="38.25" x14ac:dyDescent="0.2">
      <c r="A11" s="2">
        <f t="shared" si="2"/>
        <v>4</v>
      </c>
      <c r="B11" s="64" t="s">
        <v>13</v>
      </c>
      <c r="C11" s="35" t="s">
        <v>22</v>
      </c>
      <c r="D11" s="64" t="s">
        <v>23</v>
      </c>
      <c r="E11" s="65" t="s">
        <v>24</v>
      </c>
      <c r="F11" s="6">
        <v>256117</v>
      </c>
      <c r="G11" s="12">
        <v>16156</v>
      </c>
      <c r="H11" s="6">
        <v>13137</v>
      </c>
      <c r="I11" s="6">
        <v>3211</v>
      </c>
      <c r="J11" s="6">
        <v>0</v>
      </c>
      <c r="K11" s="6">
        <v>0</v>
      </c>
      <c r="L11" s="6">
        <v>0</v>
      </c>
      <c r="M11" s="6">
        <v>0</v>
      </c>
      <c r="N11" s="7">
        <v>0</v>
      </c>
      <c r="O11" s="6">
        <v>0</v>
      </c>
      <c r="P11" s="8">
        <f t="shared" si="1"/>
        <v>16348</v>
      </c>
    </row>
    <row r="12" spans="1:16" s="59" customFormat="1" ht="25.5" x14ac:dyDescent="0.2">
      <c r="A12" s="2">
        <f t="shared" si="2"/>
        <v>5</v>
      </c>
      <c r="B12" s="64" t="s">
        <v>13</v>
      </c>
      <c r="C12" s="35" t="s">
        <v>25</v>
      </c>
      <c r="D12" s="64" t="s">
        <v>26</v>
      </c>
      <c r="E12" s="65" t="s">
        <v>27</v>
      </c>
      <c r="F12" s="6">
        <v>261808</v>
      </c>
      <c r="G12" s="12">
        <v>37365</v>
      </c>
      <c r="H12" s="6">
        <v>14018</v>
      </c>
      <c r="I12" s="6">
        <v>13860</v>
      </c>
      <c r="J12" s="6">
        <v>10416</v>
      </c>
      <c r="K12" s="6"/>
      <c r="L12" s="6">
        <v>0</v>
      </c>
      <c r="M12" s="6">
        <v>0</v>
      </c>
      <c r="N12" s="7">
        <v>0</v>
      </c>
      <c r="O12" s="6">
        <v>0</v>
      </c>
      <c r="P12" s="8">
        <f t="shared" si="1"/>
        <v>38294</v>
      </c>
    </row>
    <row r="13" spans="1:16" s="59" customFormat="1" ht="25.5" x14ac:dyDescent="0.2">
      <c r="A13" s="2">
        <f t="shared" si="2"/>
        <v>6</v>
      </c>
      <c r="B13" s="51" t="s">
        <v>13</v>
      </c>
      <c r="C13" s="1" t="s">
        <v>28</v>
      </c>
      <c r="D13" s="51" t="s">
        <v>29</v>
      </c>
      <c r="E13" s="51" t="s">
        <v>30</v>
      </c>
      <c r="F13" s="12">
        <v>1410533</v>
      </c>
      <c r="G13" s="12">
        <v>364723</v>
      </c>
      <c r="H13" s="3">
        <v>94152</v>
      </c>
      <c r="I13" s="3">
        <v>92030</v>
      </c>
      <c r="J13" s="3">
        <v>89902</v>
      </c>
      <c r="K13" s="3">
        <v>87753</v>
      </c>
      <c r="L13" s="3">
        <v>23633</v>
      </c>
      <c r="M13" s="3">
        <v>0</v>
      </c>
      <c r="N13" s="3">
        <v>0</v>
      </c>
      <c r="O13" s="3">
        <v>0</v>
      </c>
      <c r="P13" s="4">
        <f t="shared" si="1"/>
        <v>387470</v>
      </c>
    </row>
    <row r="14" spans="1:16" s="59" customFormat="1" ht="63.75" x14ac:dyDescent="0.2">
      <c r="A14" s="2">
        <f t="shared" si="2"/>
        <v>7</v>
      </c>
      <c r="B14" s="51" t="s">
        <v>13</v>
      </c>
      <c r="C14" s="1" t="s">
        <v>31</v>
      </c>
      <c r="D14" s="51" t="s">
        <v>32</v>
      </c>
      <c r="E14" s="51" t="s">
        <v>33</v>
      </c>
      <c r="F14" s="12">
        <v>82912</v>
      </c>
      <c r="G14" s="12">
        <v>38177</v>
      </c>
      <c r="H14" s="3">
        <v>4723</v>
      </c>
      <c r="I14" s="3">
        <v>4575</v>
      </c>
      <c r="J14" s="3">
        <v>4483</v>
      </c>
      <c r="K14" s="3">
        <v>4389</v>
      </c>
      <c r="L14" s="3">
        <v>4295</v>
      </c>
      <c r="M14" s="3">
        <v>4203</v>
      </c>
      <c r="N14" s="3">
        <v>4110</v>
      </c>
      <c r="O14" s="3">
        <v>12678</v>
      </c>
      <c r="P14" s="4">
        <f t="shared" si="1"/>
        <v>43456</v>
      </c>
    </row>
    <row r="15" spans="1:16" s="59" customFormat="1" ht="38.25" x14ac:dyDescent="0.2">
      <c r="A15" s="2">
        <f t="shared" si="2"/>
        <v>8</v>
      </c>
      <c r="B15" s="51" t="s">
        <v>13</v>
      </c>
      <c r="C15" s="1" t="s">
        <v>34</v>
      </c>
      <c r="D15" s="51" t="s">
        <v>35</v>
      </c>
      <c r="E15" s="51" t="s">
        <v>36</v>
      </c>
      <c r="F15" s="12">
        <v>357811</v>
      </c>
      <c r="G15" s="12">
        <v>57498</v>
      </c>
      <c r="H15" s="3">
        <v>26994</v>
      </c>
      <c r="I15" s="3">
        <v>26257</v>
      </c>
      <c r="J15" s="3">
        <v>6500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4">
        <f t="shared" si="1"/>
        <v>59751</v>
      </c>
    </row>
    <row r="16" spans="1:16" s="59" customFormat="1" ht="89.25" x14ac:dyDescent="0.2">
      <c r="A16" s="2">
        <f t="shared" si="2"/>
        <v>9</v>
      </c>
      <c r="B16" s="51" t="s">
        <v>13</v>
      </c>
      <c r="C16" s="1" t="s">
        <v>37</v>
      </c>
      <c r="D16" s="51" t="s">
        <v>38</v>
      </c>
      <c r="E16" s="51" t="s">
        <v>39</v>
      </c>
      <c r="F16" s="12">
        <v>586346</v>
      </c>
      <c r="G16" s="12">
        <v>141999</v>
      </c>
      <c r="H16" s="3">
        <v>20760</v>
      </c>
      <c r="I16" s="3">
        <v>20267</v>
      </c>
      <c r="J16" s="3">
        <v>19844</v>
      </c>
      <c r="K16" s="3">
        <v>19404</v>
      </c>
      <c r="L16" s="3">
        <v>18974</v>
      </c>
      <c r="M16" s="3">
        <v>18544</v>
      </c>
      <c r="N16" s="3">
        <v>18116</v>
      </c>
      <c r="O16" s="3">
        <v>22060</v>
      </c>
      <c r="P16" s="4">
        <f t="shared" si="1"/>
        <v>157969</v>
      </c>
    </row>
    <row r="17" spans="1:16" s="59" customFormat="1" ht="76.5" x14ac:dyDescent="0.2">
      <c r="A17" s="2">
        <f t="shared" si="2"/>
        <v>10</v>
      </c>
      <c r="B17" s="51" t="s">
        <v>13</v>
      </c>
      <c r="C17" s="1" t="s">
        <v>40</v>
      </c>
      <c r="D17" s="51" t="s">
        <v>41</v>
      </c>
      <c r="E17" s="51" t="s">
        <v>42</v>
      </c>
      <c r="F17" s="12">
        <v>151196</v>
      </c>
      <c r="G17" s="12">
        <v>20535</v>
      </c>
      <c r="H17" s="3">
        <v>5975</v>
      </c>
      <c r="I17" s="3">
        <v>5832</v>
      </c>
      <c r="J17" s="3">
        <v>5695</v>
      </c>
      <c r="K17" s="3">
        <v>4188</v>
      </c>
      <c r="L17" s="3">
        <v>0</v>
      </c>
      <c r="M17" s="3">
        <v>0</v>
      </c>
      <c r="N17" s="3">
        <v>0</v>
      </c>
      <c r="O17" s="3">
        <v>0</v>
      </c>
      <c r="P17" s="4">
        <f t="shared" si="1"/>
        <v>21690</v>
      </c>
    </row>
    <row r="18" spans="1:16" s="59" customFormat="1" ht="76.5" x14ac:dyDescent="0.2">
      <c r="A18" s="2">
        <f t="shared" si="2"/>
        <v>11</v>
      </c>
      <c r="B18" s="51" t="s">
        <v>13</v>
      </c>
      <c r="C18" s="1" t="s">
        <v>377</v>
      </c>
      <c r="D18" s="51" t="s">
        <v>43</v>
      </c>
      <c r="E18" s="51" t="s">
        <v>44</v>
      </c>
      <c r="F18" s="12">
        <v>184386</v>
      </c>
      <c r="G18" s="12">
        <v>23004</v>
      </c>
      <c r="H18" s="3">
        <v>5659</v>
      </c>
      <c r="I18" s="3">
        <v>5539</v>
      </c>
      <c r="J18" s="3">
        <v>5413</v>
      </c>
      <c r="K18" s="3">
        <v>5285</v>
      </c>
      <c r="L18" s="3">
        <v>2595</v>
      </c>
      <c r="M18" s="3">
        <v>0</v>
      </c>
      <c r="N18" s="3">
        <v>0</v>
      </c>
      <c r="O18" s="3">
        <v>0</v>
      </c>
      <c r="P18" s="4">
        <f t="shared" si="1"/>
        <v>24491</v>
      </c>
    </row>
    <row r="19" spans="1:16" s="59" customFormat="1" ht="38.25" x14ac:dyDescent="0.2">
      <c r="A19" s="2">
        <f t="shared" si="2"/>
        <v>12</v>
      </c>
      <c r="B19" s="51" t="s">
        <v>13</v>
      </c>
      <c r="C19" s="1" t="s">
        <v>45</v>
      </c>
      <c r="D19" s="51" t="s">
        <v>46</v>
      </c>
      <c r="E19" s="51" t="s">
        <v>47</v>
      </c>
      <c r="F19" s="12">
        <v>387136</v>
      </c>
      <c r="G19" s="12">
        <v>188632</v>
      </c>
      <c r="H19" s="3">
        <v>24514</v>
      </c>
      <c r="I19" s="3">
        <v>24001</v>
      </c>
      <c r="J19" s="3">
        <v>23513</v>
      </c>
      <c r="K19" s="3">
        <v>23007</v>
      </c>
      <c r="L19" s="3">
        <v>22510</v>
      </c>
      <c r="M19" s="3">
        <v>22014</v>
      </c>
      <c r="N19" s="3">
        <v>21523</v>
      </c>
      <c r="O19" s="3">
        <v>51635</v>
      </c>
      <c r="P19" s="8">
        <f t="shared" si="1"/>
        <v>212717</v>
      </c>
    </row>
    <row r="20" spans="1:16" s="59" customFormat="1" ht="38.25" x14ac:dyDescent="0.2">
      <c r="A20" s="2">
        <f t="shared" si="2"/>
        <v>13</v>
      </c>
      <c r="B20" s="51" t="s">
        <v>13</v>
      </c>
      <c r="C20" s="1" t="s">
        <v>48</v>
      </c>
      <c r="D20" s="51" t="s">
        <v>49</v>
      </c>
      <c r="E20" s="51" t="s">
        <v>50</v>
      </c>
      <c r="F20" s="12">
        <v>299523</v>
      </c>
      <c r="G20" s="12">
        <v>147888</v>
      </c>
      <c r="H20" s="3">
        <v>18850</v>
      </c>
      <c r="I20" s="3">
        <v>18429</v>
      </c>
      <c r="J20" s="3">
        <v>18057</v>
      </c>
      <c r="K20" s="3">
        <v>17671</v>
      </c>
      <c r="L20" s="3">
        <v>17291</v>
      </c>
      <c r="M20" s="3">
        <v>16912</v>
      </c>
      <c r="N20" s="3">
        <v>16536</v>
      </c>
      <c r="O20" s="3">
        <v>43519</v>
      </c>
      <c r="P20" s="8">
        <f t="shared" si="1"/>
        <v>167265</v>
      </c>
    </row>
    <row r="21" spans="1:16" s="59" customFormat="1" ht="38.25" x14ac:dyDescent="0.2">
      <c r="A21" s="2">
        <f t="shared" si="2"/>
        <v>14</v>
      </c>
      <c r="B21" s="51" t="s">
        <v>13</v>
      </c>
      <c r="C21" s="1" t="s">
        <v>51</v>
      </c>
      <c r="D21" s="51" t="s">
        <v>52</v>
      </c>
      <c r="E21" s="51" t="s">
        <v>53</v>
      </c>
      <c r="F21" s="12">
        <v>480161</v>
      </c>
      <c r="G21" s="12">
        <v>302705</v>
      </c>
      <c r="H21" s="3">
        <v>28140</v>
      </c>
      <c r="I21" s="3">
        <v>27576</v>
      </c>
      <c r="J21" s="3">
        <v>27079</v>
      </c>
      <c r="K21" s="3">
        <v>26545</v>
      </c>
      <c r="L21" s="3">
        <v>26030</v>
      </c>
      <c r="M21" s="3">
        <v>25515</v>
      </c>
      <c r="N21" s="3">
        <v>25014</v>
      </c>
      <c r="O21" s="3">
        <v>175202</v>
      </c>
      <c r="P21" s="8">
        <f t="shared" si="1"/>
        <v>361101</v>
      </c>
    </row>
    <row r="22" spans="1:16" s="59" customFormat="1" ht="38.25" x14ac:dyDescent="0.2">
      <c r="A22" s="2">
        <f t="shared" si="2"/>
        <v>15</v>
      </c>
      <c r="B22" s="51" t="s">
        <v>13</v>
      </c>
      <c r="C22" s="1" t="s">
        <v>54</v>
      </c>
      <c r="D22" s="51" t="s">
        <v>55</v>
      </c>
      <c r="E22" s="51" t="s">
        <v>56</v>
      </c>
      <c r="F22" s="12">
        <v>1300000</v>
      </c>
      <c r="G22" s="12">
        <v>650000</v>
      </c>
      <c r="H22" s="3">
        <v>81229</v>
      </c>
      <c r="I22" s="3">
        <v>79381</v>
      </c>
      <c r="J22" s="3">
        <v>77786</v>
      </c>
      <c r="K22" s="3">
        <v>76127</v>
      </c>
      <c r="L22" s="3">
        <v>74500</v>
      </c>
      <c r="M22" s="3">
        <v>72876</v>
      </c>
      <c r="N22" s="3">
        <v>71271</v>
      </c>
      <c r="O22" s="3">
        <v>204083</v>
      </c>
      <c r="P22" s="4">
        <f t="shared" si="1"/>
        <v>737253</v>
      </c>
    </row>
    <row r="23" spans="1:16" s="59" customFormat="1" ht="63.75" x14ac:dyDescent="0.2">
      <c r="A23" s="2">
        <f t="shared" si="2"/>
        <v>16</v>
      </c>
      <c r="B23" s="51" t="s">
        <v>13</v>
      </c>
      <c r="C23" s="1" t="s">
        <v>57</v>
      </c>
      <c r="D23" s="51" t="s">
        <v>58</v>
      </c>
      <c r="E23" s="51" t="s">
        <v>59</v>
      </c>
      <c r="F23" s="12">
        <v>151608</v>
      </c>
      <c r="G23" s="12">
        <v>80729</v>
      </c>
      <c r="H23" s="3">
        <v>9980</v>
      </c>
      <c r="I23" s="3">
        <v>9669</v>
      </c>
      <c r="J23" s="3">
        <v>9477</v>
      </c>
      <c r="K23" s="3">
        <v>9275</v>
      </c>
      <c r="L23" s="3">
        <v>9077</v>
      </c>
      <c r="M23" s="3">
        <v>8881</v>
      </c>
      <c r="N23" s="3">
        <v>8686</v>
      </c>
      <c r="O23" s="3">
        <v>26865</v>
      </c>
      <c r="P23" s="4">
        <f t="shared" si="1"/>
        <v>91910</v>
      </c>
    </row>
    <row r="24" spans="1:16" s="59" customFormat="1" ht="25.5" x14ac:dyDescent="0.2">
      <c r="A24" s="2">
        <f t="shared" si="2"/>
        <v>17</v>
      </c>
      <c r="B24" s="51" t="s">
        <v>13</v>
      </c>
      <c r="C24" s="1" t="s">
        <v>60</v>
      </c>
      <c r="D24" s="51" t="s">
        <v>61</v>
      </c>
      <c r="E24" s="51" t="s">
        <v>59</v>
      </c>
      <c r="F24" s="12">
        <v>242413</v>
      </c>
      <c r="G24" s="12">
        <v>152683</v>
      </c>
      <c r="H24" s="3">
        <v>14009</v>
      </c>
      <c r="I24" s="3">
        <v>13542</v>
      </c>
      <c r="J24" s="3">
        <v>13301</v>
      </c>
      <c r="K24" s="3">
        <v>13041</v>
      </c>
      <c r="L24" s="3">
        <v>12788</v>
      </c>
      <c r="M24" s="3">
        <v>12540</v>
      </c>
      <c r="N24" s="3">
        <v>12296</v>
      </c>
      <c r="O24" s="3">
        <v>91844</v>
      </c>
      <c r="P24" s="4">
        <f t="shared" si="1"/>
        <v>183361</v>
      </c>
    </row>
    <row r="25" spans="1:16" s="59" customFormat="1" ht="114.75" x14ac:dyDescent="0.2">
      <c r="A25" s="2">
        <f t="shared" si="2"/>
        <v>18</v>
      </c>
      <c r="B25" s="51" t="s">
        <v>13</v>
      </c>
      <c r="C25" s="1" t="s">
        <v>62</v>
      </c>
      <c r="D25" s="51" t="s">
        <v>63</v>
      </c>
      <c r="E25" s="51" t="s">
        <v>64</v>
      </c>
      <c r="F25" s="12">
        <v>1637158</v>
      </c>
      <c r="G25" s="12">
        <v>1177684</v>
      </c>
      <c r="H25" s="3">
        <v>86224</v>
      </c>
      <c r="I25" s="3">
        <v>85247</v>
      </c>
      <c r="J25" s="3">
        <v>83878</v>
      </c>
      <c r="K25" s="3">
        <v>82368</v>
      </c>
      <c r="L25" s="3">
        <v>80932</v>
      </c>
      <c r="M25" s="3">
        <v>79498</v>
      </c>
      <c r="N25" s="3">
        <v>78119</v>
      </c>
      <c r="O25" s="3">
        <v>913263</v>
      </c>
      <c r="P25" s="4">
        <f t="shared" si="1"/>
        <v>1489529</v>
      </c>
    </row>
    <row r="26" spans="1:16" s="59" customFormat="1" ht="38.25" x14ac:dyDescent="0.2">
      <c r="A26" s="2">
        <f t="shared" si="2"/>
        <v>19</v>
      </c>
      <c r="B26" s="51" t="s">
        <v>13</v>
      </c>
      <c r="C26" s="1" t="s">
        <v>65</v>
      </c>
      <c r="D26" s="51" t="s">
        <v>66</v>
      </c>
      <c r="E26" s="51" t="s">
        <v>64</v>
      </c>
      <c r="F26" s="12">
        <v>88488</v>
      </c>
      <c r="G26" s="12">
        <v>33572</v>
      </c>
      <c r="H26" s="3">
        <v>6906</v>
      </c>
      <c r="I26" s="3">
        <v>6765</v>
      </c>
      <c r="J26" s="3">
        <v>6617</v>
      </c>
      <c r="K26" s="3">
        <v>6462</v>
      </c>
      <c r="L26" s="3">
        <v>6311</v>
      </c>
      <c r="M26" s="3">
        <v>3100</v>
      </c>
      <c r="N26" s="3">
        <v>0</v>
      </c>
      <c r="O26" s="3">
        <v>0</v>
      </c>
      <c r="P26" s="4">
        <f t="shared" si="1"/>
        <v>36161</v>
      </c>
    </row>
    <row r="27" spans="1:16" s="59" customFormat="1" ht="25.5" x14ac:dyDescent="0.2">
      <c r="A27" s="2">
        <f t="shared" si="2"/>
        <v>20</v>
      </c>
      <c r="B27" s="51" t="s">
        <v>13</v>
      </c>
      <c r="C27" s="1" t="s">
        <v>67</v>
      </c>
      <c r="D27" s="51" t="s">
        <v>68</v>
      </c>
      <c r="E27" s="51" t="s">
        <v>69</v>
      </c>
      <c r="F27" s="12">
        <v>166843</v>
      </c>
      <c r="G27" s="12">
        <v>63294</v>
      </c>
      <c r="H27" s="3">
        <v>13083</v>
      </c>
      <c r="I27" s="3">
        <v>12759</v>
      </c>
      <c r="J27" s="3">
        <v>12473</v>
      </c>
      <c r="K27" s="3">
        <v>12181</v>
      </c>
      <c r="L27" s="3">
        <v>11896</v>
      </c>
      <c r="M27" s="3">
        <v>5849</v>
      </c>
      <c r="N27" s="3">
        <v>0</v>
      </c>
      <c r="O27" s="3">
        <v>0</v>
      </c>
      <c r="P27" s="4">
        <f t="shared" si="1"/>
        <v>68241</v>
      </c>
    </row>
    <row r="28" spans="1:16" s="59" customFormat="1" ht="38.25" x14ac:dyDescent="0.2">
      <c r="A28" s="2">
        <f t="shared" si="2"/>
        <v>21</v>
      </c>
      <c r="B28" s="51" t="s">
        <v>13</v>
      </c>
      <c r="C28" s="1" t="s">
        <v>70</v>
      </c>
      <c r="D28" s="51" t="s">
        <v>71</v>
      </c>
      <c r="E28" s="51" t="s">
        <v>72</v>
      </c>
      <c r="F28" s="12">
        <v>265803</v>
      </c>
      <c r="G28" s="12">
        <v>145168</v>
      </c>
      <c r="H28" s="3">
        <v>17009</v>
      </c>
      <c r="I28" s="3">
        <v>16746</v>
      </c>
      <c r="J28" s="3">
        <v>16414</v>
      </c>
      <c r="K28" s="3">
        <v>16069</v>
      </c>
      <c r="L28" s="3">
        <v>15732</v>
      </c>
      <c r="M28" s="3">
        <v>15394</v>
      </c>
      <c r="N28" s="3">
        <v>15059</v>
      </c>
      <c r="O28" s="3">
        <v>53454</v>
      </c>
      <c r="P28" s="4">
        <f t="shared" si="1"/>
        <v>165877</v>
      </c>
    </row>
    <row r="29" spans="1:16" s="59" customFormat="1" ht="25.5" x14ac:dyDescent="0.2">
      <c r="A29" s="2">
        <f t="shared" si="2"/>
        <v>22</v>
      </c>
      <c r="B29" s="51" t="s">
        <v>13</v>
      </c>
      <c r="C29" s="1" t="s">
        <v>73</v>
      </c>
      <c r="D29" s="51" t="s">
        <v>74</v>
      </c>
      <c r="E29" s="51" t="s">
        <v>75</v>
      </c>
      <c r="F29" s="12">
        <v>610898</v>
      </c>
      <c r="G29" s="12">
        <v>426122</v>
      </c>
      <c r="H29" s="3">
        <v>31232</v>
      </c>
      <c r="I29" s="3">
        <v>30602</v>
      </c>
      <c r="J29" s="3">
        <v>30114</v>
      </c>
      <c r="K29" s="3">
        <v>29575</v>
      </c>
      <c r="L29" s="3">
        <v>29060</v>
      </c>
      <c r="M29" s="3">
        <v>28546</v>
      </c>
      <c r="N29" s="3">
        <v>28055</v>
      </c>
      <c r="O29" s="3">
        <v>333403</v>
      </c>
      <c r="P29" s="4">
        <f t="shared" si="1"/>
        <v>540587</v>
      </c>
    </row>
    <row r="30" spans="1:16" s="59" customFormat="1" ht="76.5" x14ac:dyDescent="0.2">
      <c r="A30" s="2">
        <f t="shared" si="2"/>
        <v>23</v>
      </c>
      <c r="B30" s="64" t="s">
        <v>13</v>
      </c>
      <c r="C30" s="35" t="s">
        <v>382</v>
      </c>
      <c r="D30" s="64" t="s">
        <v>76</v>
      </c>
      <c r="E30" s="65" t="s">
        <v>77</v>
      </c>
      <c r="F30" s="6">
        <v>663400</v>
      </c>
      <c r="G30" s="12">
        <v>51033</v>
      </c>
      <c r="H30" s="6">
        <v>52072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7">
        <v>0</v>
      </c>
      <c r="O30" s="6">
        <v>0</v>
      </c>
      <c r="P30" s="8">
        <f t="shared" si="1"/>
        <v>52072</v>
      </c>
    </row>
    <row r="31" spans="1:16" s="59" customFormat="1" ht="51" x14ac:dyDescent="0.2">
      <c r="A31" s="2">
        <f t="shared" si="2"/>
        <v>24</v>
      </c>
      <c r="B31" s="51" t="s">
        <v>13</v>
      </c>
      <c r="C31" s="1" t="s">
        <v>78</v>
      </c>
      <c r="D31" s="51" t="s">
        <v>79</v>
      </c>
      <c r="E31" s="51" t="s">
        <v>80</v>
      </c>
      <c r="F31" s="12">
        <v>693304</v>
      </c>
      <c r="G31" s="12">
        <v>323568</v>
      </c>
      <c r="H31" s="3">
        <v>54301</v>
      </c>
      <c r="I31" s="3">
        <v>52986</v>
      </c>
      <c r="J31" s="3">
        <v>51840</v>
      </c>
      <c r="K31" s="3">
        <v>50668</v>
      </c>
      <c r="L31" s="3">
        <v>49512</v>
      </c>
      <c r="M31" s="3">
        <v>48357</v>
      </c>
      <c r="N31" s="3">
        <v>47205</v>
      </c>
      <c r="O31" s="3">
        <v>63</v>
      </c>
      <c r="P31" s="4">
        <f t="shared" si="1"/>
        <v>354932</v>
      </c>
    </row>
    <row r="32" spans="1:16" s="59" customFormat="1" ht="38.25" x14ac:dyDescent="0.2">
      <c r="A32" s="2">
        <f t="shared" si="2"/>
        <v>25</v>
      </c>
      <c r="B32" s="51" t="s">
        <v>13</v>
      </c>
      <c r="C32" s="1" t="s">
        <v>81</v>
      </c>
      <c r="D32" s="51" t="s">
        <v>82</v>
      </c>
      <c r="E32" s="51" t="s">
        <v>83</v>
      </c>
      <c r="F32" s="12">
        <v>118952</v>
      </c>
      <c r="G32" s="12">
        <v>48408</v>
      </c>
      <c r="H32" s="3">
        <v>9279</v>
      </c>
      <c r="I32" s="3">
        <v>9046</v>
      </c>
      <c r="J32" s="3">
        <v>8846</v>
      </c>
      <c r="K32" s="3">
        <v>8643</v>
      </c>
      <c r="L32" s="3">
        <v>8440</v>
      </c>
      <c r="M32" s="3">
        <v>8239</v>
      </c>
      <c r="N32" s="3">
        <v>2</v>
      </c>
      <c r="O32" s="3">
        <v>0</v>
      </c>
      <c r="P32" s="4">
        <f t="shared" si="1"/>
        <v>52495</v>
      </c>
    </row>
    <row r="33" spans="1:16" s="59" customFormat="1" ht="38.25" x14ac:dyDescent="0.2">
      <c r="A33" s="2">
        <f t="shared" si="2"/>
        <v>26</v>
      </c>
      <c r="B33" s="51" t="s">
        <v>13</v>
      </c>
      <c r="C33" s="1" t="s">
        <v>84</v>
      </c>
      <c r="D33" s="51" t="s">
        <v>85</v>
      </c>
      <c r="E33" s="51" t="s">
        <v>86</v>
      </c>
      <c r="F33" s="12">
        <v>400000</v>
      </c>
      <c r="G33" s="12">
        <v>266688</v>
      </c>
      <c r="H33" s="3">
        <v>23440</v>
      </c>
      <c r="I33" s="3">
        <v>22856</v>
      </c>
      <c r="J33" s="3">
        <v>22456</v>
      </c>
      <c r="K33" s="3">
        <v>22023</v>
      </c>
      <c r="L33" s="3">
        <v>21606</v>
      </c>
      <c r="M33" s="3">
        <v>21188</v>
      </c>
      <c r="N33" s="3">
        <v>20784</v>
      </c>
      <c r="O33" s="3">
        <v>168222</v>
      </c>
      <c r="P33" s="4">
        <f t="shared" si="1"/>
        <v>322575</v>
      </c>
    </row>
    <row r="34" spans="1:16" s="59" customFormat="1" ht="63.75" x14ac:dyDescent="0.2">
      <c r="A34" s="2">
        <f t="shared" si="2"/>
        <v>27</v>
      </c>
      <c r="B34" s="51" t="s">
        <v>13</v>
      </c>
      <c r="C34" s="1" t="s">
        <v>87</v>
      </c>
      <c r="D34" s="51" t="s">
        <v>88</v>
      </c>
      <c r="E34" s="51" t="s">
        <v>89</v>
      </c>
      <c r="F34" s="12">
        <v>131949</v>
      </c>
      <c r="G34" s="12">
        <v>40152</v>
      </c>
      <c r="H34" s="3">
        <v>7706</v>
      </c>
      <c r="I34" s="3">
        <v>7502</v>
      </c>
      <c r="J34" s="3">
        <v>7339</v>
      </c>
      <c r="K34" s="3">
        <v>7169</v>
      </c>
      <c r="L34" s="3">
        <v>7000</v>
      </c>
      <c r="M34" s="3">
        <v>6833</v>
      </c>
      <c r="N34" s="3">
        <v>9</v>
      </c>
      <c r="O34" s="3">
        <v>0</v>
      </c>
      <c r="P34" s="4">
        <f t="shared" si="1"/>
        <v>43558</v>
      </c>
    </row>
    <row r="35" spans="1:16" s="59" customFormat="1" ht="51" x14ac:dyDescent="0.2">
      <c r="A35" s="2">
        <f t="shared" si="2"/>
        <v>28</v>
      </c>
      <c r="B35" s="51" t="s">
        <v>13</v>
      </c>
      <c r="C35" s="1" t="s">
        <v>90</v>
      </c>
      <c r="D35" s="51" t="s">
        <v>91</v>
      </c>
      <c r="E35" s="51" t="s">
        <v>89</v>
      </c>
      <c r="F35" s="12">
        <v>117679</v>
      </c>
      <c r="G35" s="12">
        <v>29688</v>
      </c>
      <c r="H35" s="3">
        <v>5698</v>
      </c>
      <c r="I35" s="3">
        <v>5547</v>
      </c>
      <c r="J35" s="3">
        <v>5424</v>
      </c>
      <c r="K35" s="3">
        <v>5299</v>
      </c>
      <c r="L35" s="3">
        <v>5176</v>
      </c>
      <c r="M35" s="3">
        <v>5053</v>
      </c>
      <c r="N35" s="3">
        <v>7</v>
      </c>
      <c r="O35" s="3">
        <v>0</v>
      </c>
      <c r="P35" s="4">
        <f t="shared" si="1"/>
        <v>32204</v>
      </c>
    </row>
    <row r="36" spans="1:16" s="59" customFormat="1" ht="51" x14ac:dyDescent="0.2">
      <c r="A36" s="2">
        <f t="shared" si="2"/>
        <v>29</v>
      </c>
      <c r="B36" s="51" t="s">
        <v>13</v>
      </c>
      <c r="C36" s="1" t="s">
        <v>92</v>
      </c>
      <c r="D36" s="51" t="s">
        <v>93</v>
      </c>
      <c r="E36" s="51" t="s">
        <v>94</v>
      </c>
      <c r="F36" s="12">
        <v>95705</v>
      </c>
      <c r="G36" s="12">
        <v>6636</v>
      </c>
      <c r="H36" s="3">
        <v>6787</v>
      </c>
      <c r="I36" s="3">
        <v>9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4">
        <f t="shared" si="1"/>
        <v>6796</v>
      </c>
    </row>
    <row r="37" spans="1:16" s="59" customFormat="1" ht="63.75" x14ac:dyDescent="0.2">
      <c r="A37" s="2">
        <f t="shared" si="2"/>
        <v>30</v>
      </c>
      <c r="B37" s="51" t="s">
        <v>13</v>
      </c>
      <c r="C37" s="1" t="s">
        <v>95</v>
      </c>
      <c r="D37" s="51" t="s">
        <v>96</v>
      </c>
      <c r="E37" s="51" t="s">
        <v>94</v>
      </c>
      <c r="F37" s="12">
        <v>92003</v>
      </c>
      <c r="G37" s="12">
        <v>4803</v>
      </c>
      <c r="H37" s="3">
        <v>4907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3">
        <v>0</v>
      </c>
      <c r="P37" s="4">
        <f t="shared" si="1"/>
        <v>4907</v>
      </c>
    </row>
    <row r="38" spans="1:16" s="59" customFormat="1" ht="89.25" x14ac:dyDescent="0.2">
      <c r="A38" s="2">
        <f t="shared" si="2"/>
        <v>31</v>
      </c>
      <c r="B38" s="51" t="s">
        <v>13</v>
      </c>
      <c r="C38" s="1" t="s">
        <v>97</v>
      </c>
      <c r="D38" s="51" t="s">
        <v>98</v>
      </c>
      <c r="E38" s="51" t="s">
        <v>99</v>
      </c>
      <c r="F38" s="12">
        <v>238827</v>
      </c>
      <c r="G38" s="12">
        <v>139590</v>
      </c>
      <c r="H38" s="3">
        <v>16074</v>
      </c>
      <c r="I38" s="3">
        <v>15540</v>
      </c>
      <c r="J38" s="3">
        <v>15238</v>
      </c>
      <c r="K38" s="3">
        <v>14920</v>
      </c>
      <c r="L38" s="3">
        <v>14609</v>
      </c>
      <c r="M38" s="3">
        <v>14300</v>
      </c>
      <c r="N38" s="3">
        <v>13994</v>
      </c>
      <c r="O38" s="3">
        <v>56009</v>
      </c>
      <c r="P38" s="4">
        <f t="shared" si="1"/>
        <v>160684</v>
      </c>
    </row>
    <row r="39" spans="1:16" s="59" customFormat="1" ht="38.25" x14ac:dyDescent="0.2">
      <c r="A39" s="2">
        <f t="shared" si="2"/>
        <v>32</v>
      </c>
      <c r="B39" s="51" t="s">
        <v>13</v>
      </c>
      <c r="C39" s="1" t="s">
        <v>84</v>
      </c>
      <c r="D39" s="51" t="s">
        <v>100</v>
      </c>
      <c r="E39" s="51" t="s">
        <v>101</v>
      </c>
      <c r="F39" s="12">
        <v>399990</v>
      </c>
      <c r="G39" s="12">
        <v>292175</v>
      </c>
      <c r="H39" s="3">
        <v>25639</v>
      </c>
      <c r="I39" s="3">
        <v>24770</v>
      </c>
      <c r="J39" s="3">
        <v>24338</v>
      </c>
      <c r="K39" s="3">
        <v>23869</v>
      </c>
      <c r="L39" s="3">
        <v>23418</v>
      </c>
      <c r="M39" s="3">
        <v>22970</v>
      </c>
      <c r="N39" s="3">
        <v>22533</v>
      </c>
      <c r="O39" s="3">
        <v>187019</v>
      </c>
      <c r="P39" s="4">
        <f t="shared" si="1"/>
        <v>354556</v>
      </c>
    </row>
    <row r="40" spans="1:16" s="59" customFormat="1" ht="76.5" x14ac:dyDescent="0.2">
      <c r="A40" s="2">
        <f t="shared" si="2"/>
        <v>33</v>
      </c>
      <c r="B40" s="51" t="s">
        <v>13</v>
      </c>
      <c r="C40" s="1" t="s">
        <v>102</v>
      </c>
      <c r="D40" s="51" t="s">
        <v>103</v>
      </c>
      <c r="E40" s="51" t="s">
        <v>104</v>
      </c>
      <c r="F40" s="12">
        <v>4102470</v>
      </c>
      <c r="G40" s="12">
        <v>3207456</v>
      </c>
      <c r="H40" s="3">
        <v>227588</v>
      </c>
      <c r="I40" s="3">
        <v>225105</v>
      </c>
      <c r="J40" s="3">
        <v>221561</v>
      </c>
      <c r="K40" s="3">
        <v>217631</v>
      </c>
      <c r="L40" s="3">
        <v>213899</v>
      </c>
      <c r="M40" s="3">
        <v>210173</v>
      </c>
      <c r="N40" s="3">
        <v>206609</v>
      </c>
      <c r="O40" s="3">
        <v>2574344</v>
      </c>
      <c r="P40" s="4">
        <f t="shared" si="1"/>
        <v>4096910</v>
      </c>
    </row>
    <row r="41" spans="1:16" s="59" customFormat="1" ht="51" x14ac:dyDescent="0.2">
      <c r="A41" s="2">
        <f t="shared" si="2"/>
        <v>34</v>
      </c>
      <c r="B41" s="51" t="s">
        <v>13</v>
      </c>
      <c r="C41" s="1" t="s">
        <v>105</v>
      </c>
      <c r="D41" s="51" t="s">
        <v>106</v>
      </c>
      <c r="E41" s="51" t="s">
        <v>107</v>
      </c>
      <c r="F41" s="12">
        <v>1100000</v>
      </c>
      <c r="G41" s="12">
        <v>513352</v>
      </c>
      <c r="H41" s="3">
        <v>85886</v>
      </c>
      <c r="I41" s="3">
        <v>84059</v>
      </c>
      <c r="J41" s="3">
        <v>82244</v>
      </c>
      <c r="K41" s="3">
        <v>80386</v>
      </c>
      <c r="L41" s="3">
        <v>78552</v>
      </c>
      <c r="M41" s="3">
        <v>76719</v>
      </c>
      <c r="N41" s="3">
        <v>74893</v>
      </c>
      <c r="O41" s="3">
        <v>100</v>
      </c>
      <c r="P41" s="4">
        <f t="shared" si="1"/>
        <v>562839</v>
      </c>
    </row>
    <row r="42" spans="1:16" s="59" customFormat="1" ht="38.25" x14ac:dyDescent="0.2">
      <c r="A42" s="2">
        <f t="shared" si="2"/>
        <v>35</v>
      </c>
      <c r="B42" s="51" t="s">
        <v>13</v>
      </c>
      <c r="C42" s="1" t="s">
        <v>108</v>
      </c>
      <c r="D42" s="51" t="s">
        <v>109</v>
      </c>
      <c r="E42" s="51" t="s">
        <v>110</v>
      </c>
      <c r="F42" s="12">
        <v>574514</v>
      </c>
      <c r="G42" s="12">
        <v>390918</v>
      </c>
      <c r="H42" s="3">
        <v>33373</v>
      </c>
      <c r="I42" s="3">
        <v>32786</v>
      </c>
      <c r="J42" s="3">
        <v>32216</v>
      </c>
      <c r="K42" s="3">
        <v>31598</v>
      </c>
      <c r="L42" s="3">
        <v>31007</v>
      </c>
      <c r="M42" s="3">
        <v>30415</v>
      </c>
      <c r="N42" s="3">
        <v>29839</v>
      </c>
      <c r="O42" s="3">
        <v>253801</v>
      </c>
      <c r="P42" s="4">
        <f t="shared" si="1"/>
        <v>475035</v>
      </c>
    </row>
    <row r="43" spans="1:16" s="59" customFormat="1" ht="38.25" x14ac:dyDescent="0.2">
      <c r="A43" s="2">
        <f t="shared" si="2"/>
        <v>36</v>
      </c>
      <c r="B43" s="51" t="s">
        <v>13</v>
      </c>
      <c r="C43" s="1" t="s">
        <v>111</v>
      </c>
      <c r="D43" s="51" t="s">
        <v>112</v>
      </c>
      <c r="E43" s="51" t="s">
        <v>110</v>
      </c>
      <c r="F43" s="12">
        <v>642766</v>
      </c>
      <c r="G43" s="12">
        <v>476612</v>
      </c>
      <c r="H43" s="3">
        <v>33997</v>
      </c>
      <c r="I43" s="3">
        <v>33448</v>
      </c>
      <c r="J43" s="3">
        <v>32923</v>
      </c>
      <c r="K43" s="3">
        <v>32339</v>
      </c>
      <c r="L43" s="3">
        <v>31783</v>
      </c>
      <c r="M43" s="3">
        <v>31230</v>
      </c>
      <c r="N43" s="3">
        <v>30701</v>
      </c>
      <c r="O43" s="3">
        <v>382557</v>
      </c>
      <c r="P43" s="4">
        <f t="shared" si="1"/>
        <v>608978</v>
      </c>
    </row>
    <row r="44" spans="1:16" s="59" customFormat="1" ht="76.5" x14ac:dyDescent="0.2">
      <c r="A44" s="2">
        <f t="shared" si="2"/>
        <v>37</v>
      </c>
      <c r="B44" s="51" t="s">
        <v>13</v>
      </c>
      <c r="C44" s="1" t="s">
        <v>113</v>
      </c>
      <c r="D44" s="51" t="s">
        <v>114</v>
      </c>
      <c r="E44" s="51" t="s">
        <v>110</v>
      </c>
      <c r="F44" s="12">
        <v>238305</v>
      </c>
      <c r="G44" s="12">
        <v>142002</v>
      </c>
      <c r="H44" s="3">
        <v>15851</v>
      </c>
      <c r="I44" s="3">
        <v>15545</v>
      </c>
      <c r="J44" s="3">
        <v>15243</v>
      </c>
      <c r="K44" s="3">
        <v>14925</v>
      </c>
      <c r="L44" s="3">
        <v>14617</v>
      </c>
      <c r="M44" s="3">
        <v>14308</v>
      </c>
      <c r="N44" s="3">
        <v>14004</v>
      </c>
      <c r="O44" s="3">
        <v>59191</v>
      </c>
      <c r="P44" s="4">
        <f t="shared" si="1"/>
        <v>163684</v>
      </c>
    </row>
    <row r="45" spans="1:16" s="59" customFormat="1" ht="38.25" x14ac:dyDescent="0.2">
      <c r="A45" s="2">
        <f t="shared" si="2"/>
        <v>38</v>
      </c>
      <c r="B45" s="51" t="s">
        <v>13</v>
      </c>
      <c r="C45" s="1" t="s">
        <v>115</v>
      </c>
      <c r="D45" s="51" t="s">
        <v>116</v>
      </c>
      <c r="E45" s="51" t="s">
        <v>110</v>
      </c>
      <c r="F45" s="12">
        <v>772384</v>
      </c>
      <c r="G45" s="12">
        <v>567772</v>
      </c>
      <c r="H45" s="3">
        <v>40499</v>
      </c>
      <c r="I45" s="3">
        <v>39847</v>
      </c>
      <c r="J45" s="3">
        <v>39220</v>
      </c>
      <c r="K45" s="3">
        <v>38524</v>
      </c>
      <c r="L45" s="3">
        <v>37863</v>
      </c>
      <c r="M45" s="3">
        <v>37204</v>
      </c>
      <c r="N45" s="3">
        <v>36573</v>
      </c>
      <c r="O45" s="3">
        <v>455725</v>
      </c>
      <c r="P45" s="4">
        <f t="shared" si="1"/>
        <v>725455</v>
      </c>
    </row>
    <row r="46" spans="1:16" s="59" customFormat="1" ht="51" x14ac:dyDescent="0.2">
      <c r="A46" s="2">
        <f t="shared" si="2"/>
        <v>39</v>
      </c>
      <c r="B46" s="51" t="s">
        <v>13</v>
      </c>
      <c r="C46" s="1" t="s">
        <v>117</v>
      </c>
      <c r="D46" s="51" t="s">
        <v>118</v>
      </c>
      <c r="E46" s="51" t="s">
        <v>119</v>
      </c>
      <c r="F46" s="12">
        <v>831260</v>
      </c>
      <c r="G46" s="12">
        <v>628923</v>
      </c>
      <c r="H46" s="3">
        <v>44526</v>
      </c>
      <c r="I46" s="3">
        <v>43813</v>
      </c>
      <c r="J46" s="3">
        <v>43126</v>
      </c>
      <c r="K46" s="3">
        <v>42364</v>
      </c>
      <c r="L46" s="3">
        <v>41640</v>
      </c>
      <c r="M46" s="3">
        <v>40918</v>
      </c>
      <c r="N46" s="3">
        <v>40227</v>
      </c>
      <c r="O46" s="3">
        <v>508915</v>
      </c>
      <c r="P46" s="4">
        <f t="shared" si="1"/>
        <v>805529</v>
      </c>
    </row>
    <row r="47" spans="1:16" s="59" customFormat="1" ht="76.5" x14ac:dyDescent="0.2">
      <c r="A47" s="2">
        <f t="shared" si="2"/>
        <v>40</v>
      </c>
      <c r="B47" s="51" t="s">
        <v>13</v>
      </c>
      <c r="C47" s="1" t="s">
        <v>120</v>
      </c>
      <c r="D47" s="51" t="s">
        <v>121</v>
      </c>
      <c r="E47" s="51" t="s">
        <v>122</v>
      </c>
      <c r="F47" s="12">
        <v>828319</v>
      </c>
      <c r="G47" s="12">
        <v>479370</v>
      </c>
      <c r="H47" s="3">
        <v>33957</v>
      </c>
      <c r="I47" s="3">
        <v>33394</v>
      </c>
      <c r="J47" s="3">
        <v>32871</v>
      </c>
      <c r="K47" s="3">
        <v>32289</v>
      </c>
      <c r="L47" s="3">
        <v>31738</v>
      </c>
      <c r="M47" s="3">
        <v>31187</v>
      </c>
      <c r="N47" s="3">
        <v>30663</v>
      </c>
      <c r="O47" s="3">
        <v>387916</v>
      </c>
      <c r="P47" s="4">
        <f t="shared" si="1"/>
        <v>614015</v>
      </c>
    </row>
    <row r="48" spans="1:16" s="59" customFormat="1" ht="38.25" x14ac:dyDescent="0.2">
      <c r="A48" s="2">
        <f t="shared" si="2"/>
        <v>41</v>
      </c>
      <c r="B48" s="51" t="s">
        <v>13</v>
      </c>
      <c r="C48" s="1" t="s">
        <v>123</v>
      </c>
      <c r="D48" s="51" t="s">
        <v>124</v>
      </c>
      <c r="E48" s="51" t="s">
        <v>125</v>
      </c>
      <c r="F48" s="12">
        <v>274947</v>
      </c>
      <c r="G48" s="12">
        <v>134540</v>
      </c>
      <c r="H48" s="3">
        <v>22574</v>
      </c>
      <c r="I48" s="3">
        <v>22031</v>
      </c>
      <c r="J48" s="3">
        <v>21554</v>
      </c>
      <c r="K48" s="3">
        <v>21069</v>
      </c>
      <c r="L48" s="3">
        <v>20587</v>
      </c>
      <c r="M48" s="3">
        <v>20107</v>
      </c>
      <c r="N48" s="3">
        <v>19629</v>
      </c>
      <c r="O48" s="3">
        <v>7</v>
      </c>
      <c r="P48" s="4">
        <f t="shared" si="1"/>
        <v>147558</v>
      </c>
    </row>
    <row r="49" spans="1:16" s="59" customFormat="1" ht="63.75" x14ac:dyDescent="0.2">
      <c r="A49" s="2">
        <f t="shared" si="2"/>
        <v>42</v>
      </c>
      <c r="B49" s="51" t="s">
        <v>13</v>
      </c>
      <c r="C49" s="1" t="s">
        <v>126</v>
      </c>
      <c r="D49" s="51" t="s">
        <v>127</v>
      </c>
      <c r="E49" s="51" t="s">
        <v>128</v>
      </c>
      <c r="F49" s="12">
        <v>995818</v>
      </c>
      <c r="G49" s="12">
        <v>54564</v>
      </c>
      <c r="H49" s="3">
        <v>19520</v>
      </c>
      <c r="I49" s="3">
        <v>19028</v>
      </c>
      <c r="J49" s="3">
        <v>18571</v>
      </c>
      <c r="K49" s="3">
        <v>25</v>
      </c>
      <c r="L49" s="3">
        <v>0</v>
      </c>
      <c r="M49" s="3">
        <v>0</v>
      </c>
      <c r="N49" s="3">
        <v>0</v>
      </c>
      <c r="O49" s="3">
        <v>0</v>
      </c>
      <c r="P49" s="4">
        <f t="shared" si="1"/>
        <v>57144</v>
      </c>
    </row>
    <row r="50" spans="1:16" s="59" customFormat="1" ht="38.25" x14ac:dyDescent="0.2">
      <c r="A50" s="2">
        <f t="shared" si="2"/>
        <v>43</v>
      </c>
      <c r="B50" s="51" t="s">
        <v>13</v>
      </c>
      <c r="C50" s="1" t="s">
        <v>129</v>
      </c>
      <c r="D50" s="51" t="s">
        <v>130</v>
      </c>
      <c r="E50" s="51" t="s">
        <v>131</v>
      </c>
      <c r="F50" s="12">
        <v>303578</v>
      </c>
      <c r="G50" s="12">
        <v>151816</v>
      </c>
      <c r="H50" s="3">
        <v>25530</v>
      </c>
      <c r="I50" s="3">
        <v>24859</v>
      </c>
      <c r="J50" s="3">
        <v>24323</v>
      </c>
      <c r="K50" s="3">
        <v>23772</v>
      </c>
      <c r="L50" s="3">
        <v>23231</v>
      </c>
      <c r="M50" s="3">
        <v>22688</v>
      </c>
      <c r="N50" s="3">
        <v>22149</v>
      </c>
      <c r="O50" s="3">
        <v>30</v>
      </c>
      <c r="P50" s="4">
        <f t="shared" si="1"/>
        <v>166582</v>
      </c>
    </row>
    <row r="51" spans="1:16" s="59" customFormat="1" ht="51" x14ac:dyDescent="0.2">
      <c r="A51" s="2">
        <f t="shared" si="2"/>
        <v>44</v>
      </c>
      <c r="B51" s="51" t="s">
        <v>13</v>
      </c>
      <c r="C51" s="1" t="s">
        <v>132</v>
      </c>
      <c r="D51" s="51" t="s">
        <v>133</v>
      </c>
      <c r="E51" s="51" t="s">
        <v>134</v>
      </c>
      <c r="F51" s="12">
        <v>1987144</v>
      </c>
      <c r="G51" s="12">
        <v>1359231</v>
      </c>
      <c r="H51" s="3">
        <v>114436</v>
      </c>
      <c r="I51" s="3">
        <v>110519</v>
      </c>
      <c r="J51" s="3">
        <v>108626</v>
      </c>
      <c r="K51" s="3">
        <v>106573</v>
      </c>
      <c r="L51" s="3">
        <v>104601</v>
      </c>
      <c r="M51" s="3">
        <v>102634</v>
      </c>
      <c r="N51" s="3">
        <v>100728</v>
      </c>
      <c r="O51" s="3">
        <v>918277</v>
      </c>
      <c r="P51" s="4">
        <f t="shared" si="1"/>
        <v>1666394</v>
      </c>
    </row>
    <row r="52" spans="1:16" s="59" customFormat="1" ht="63.75" x14ac:dyDescent="0.2">
      <c r="A52" s="2">
        <f t="shared" si="2"/>
        <v>45</v>
      </c>
      <c r="B52" s="51" t="s">
        <v>13</v>
      </c>
      <c r="C52" s="1" t="s">
        <v>196</v>
      </c>
      <c r="D52" s="51" t="s">
        <v>135</v>
      </c>
      <c r="E52" s="51" t="s">
        <v>136</v>
      </c>
      <c r="F52" s="12">
        <v>1011655</v>
      </c>
      <c r="G52" s="12">
        <v>294390</v>
      </c>
      <c r="H52" s="3">
        <v>20286</v>
      </c>
      <c r="I52" s="3">
        <v>20070</v>
      </c>
      <c r="J52" s="3">
        <v>19760</v>
      </c>
      <c r="K52" s="3">
        <v>19415</v>
      </c>
      <c r="L52" s="3">
        <v>19087</v>
      </c>
      <c r="M52" s="3">
        <v>18760</v>
      </c>
      <c r="N52" s="3">
        <v>18450</v>
      </c>
      <c r="O52" s="3">
        <v>243886</v>
      </c>
      <c r="P52" s="4">
        <f t="shared" si="1"/>
        <v>379714</v>
      </c>
    </row>
    <row r="53" spans="1:16" s="59" customFormat="1" ht="38.25" x14ac:dyDescent="0.2">
      <c r="A53" s="2">
        <f t="shared" si="2"/>
        <v>46</v>
      </c>
      <c r="B53" s="51" t="s">
        <v>13</v>
      </c>
      <c r="C53" s="1" t="s">
        <v>137</v>
      </c>
      <c r="D53" s="51" t="s">
        <v>138</v>
      </c>
      <c r="E53" s="51" t="s">
        <v>139</v>
      </c>
      <c r="F53" s="12">
        <v>228362</v>
      </c>
      <c r="G53" s="12">
        <v>177660</v>
      </c>
      <c r="H53" s="3">
        <v>14489</v>
      </c>
      <c r="I53" s="3">
        <v>14304</v>
      </c>
      <c r="J53" s="3">
        <v>14059</v>
      </c>
      <c r="K53" s="3">
        <v>13795</v>
      </c>
      <c r="L53" s="3">
        <v>13540</v>
      </c>
      <c r="M53" s="3">
        <v>13285</v>
      </c>
      <c r="N53" s="3">
        <v>13041</v>
      </c>
      <c r="O53" s="3">
        <v>121523</v>
      </c>
      <c r="P53" s="4">
        <f t="shared" si="1"/>
        <v>218036</v>
      </c>
    </row>
    <row r="54" spans="1:16" s="59" customFormat="1" ht="51" x14ac:dyDescent="0.2">
      <c r="A54" s="2">
        <f t="shared" si="2"/>
        <v>47</v>
      </c>
      <c r="B54" s="51" t="s">
        <v>13</v>
      </c>
      <c r="C54" s="1" t="s">
        <v>140</v>
      </c>
      <c r="D54" s="51" t="s">
        <v>141</v>
      </c>
      <c r="E54" s="51" t="s">
        <v>142</v>
      </c>
      <c r="F54" s="12">
        <v>400000</v>
      </c>
      <c r="G54" s="12">
        <v>120000</v>
      </c>
      <c r="H54" s="3">
        <v>42879</v>
      </c>
      <c r="I54" s="3">
        <v>41847</v>
      </c>
      <c r="J54" s="3">
        <v>40846</v>
      </c>
      <c r="K54" s="3">
        <v>55</v>
      </c>
      <c r="L54" s="3">
        <v>0</v>
      </c>
      <c r="M54" s="3">
        <v>0</v>
      </c>
      <c r="N54" s="3">
        <v>0</v>
      </c>
      <c r="O54" s="3">
        <v>0</v>
      </c>
      <c r="P54" s="4">
        <f t="shared" si="1"/>
        <v>125627</v>
      </c>
    </row>
    <row r="55" spans="1:16" s="59" customFormat="1" ht="63.75" x14ac:dyDescent="0.2">
      <c r="A55" s="2">
        <f t="shared" si="2"/>
        <v>48</v>
      </c>
      <c r="B55" s="51" t="s">
        <v>13</v>
      </c>
      <c r="C55" s="1" t="s">
        <v>383</v>
      </c>
      <c r="D55" s="51" t="s">
        <v>143</v>
      </c>
      <c r="E55" s="51" t="s">
        <v>144</v>
      </c>
      <c r="F55" s="12">
        <v>277402</v>
      </c>
      <c r="G55" s="12">
        <v>31410</v>
      </c>
      <c r="H55" s="3">
        <v>4968</v>
      </c>
      <c r="I55" s="3">
        <v>4852</v>
      </c>
      <c r="J55" s="3">
        <v>4749</v>
      </c>
      <c r="K55" s="3">
        <v>4644</v>
      </c>
      <c r="L55" s="3">
        <v>4538</v>
      </c>
      <c r="M55" s="3">
        <v>4432</v>
      </c>
      <c r="N55" s="3">
        <v>4331</v>
      </c>
      <c r="O55" s="3">
        <v>2128</v>
      </c>
      <c r="P55" s="4">
        <f t="shared" si="1"/>
        <v>34642</v>
      </c>
    </row>
    <row r="56" spans="1:16" s="59" customFormat="1" ht="63.75" x14ac:dyDescent="0.2">
      <c r="A56" s="2">
        <f t="shared" si="2"/>
        <v>49</v>
      </c>
      <c r="B56" s="51" t="s">
        <v>13</v>
      </c>
      <c r="C56" s="1" t="s">
        <v>384</v>
      </c>
      <c r="D56" s="51" t="s">
        <v>145</v>
      </c>
      <c r="E56" s="51" t="s">
        <v>144</v>
      </c>
      <c r="F56" s="12">
        <v>188520</v>
      </c>
      <c r="G56" s="12">
        <v>55960</v>
      </c>
      <c r="H56" s="3">
        <v>12564</v>
      </c>
      <c r="I56" s="3">
        <v>12268</v>
      </c>
      <c r="J56" s="3">
        <v>11991</v>
      </c>
      <c r="K56" s="3">
        <v>11709</v>
      </c>
      <c r="L56" s="3">
        <v>11428</v>
      </c>
      <c r="M56" s="3">
        <v>16</v>
      </c>
      <c r="N56" s="3">
        <v>0</v>
      </c>
      <c r="O56" s="3">
        <v>0</v>
      </c>
      <c r="P56" s="4">
        <f t="shared" si="1"/>
        <v>59976</v>
      </c>
    </row>
    <row r="57" spans="1:16" s="59" customFormat="1" ht="63.75" x14ac:dyDescent="0.2">
      <c r="A57" s="2">
        <f t="shared" si="2"/>
        <v>50</v>
      </c>
      <c r="B57" s="51" t="s">
        <v>13</v>
      </c>
      <c r="C57" s="1" t="s">
        <v>419</v>
      </c>
      <c r="D57" s="51" t="s">
        <v>146</v>
      </c>
      <c r="E57" s="51" t="s">
        <v>144</v>
      </c>
      <c r="F57" s="12">
        <v>85339</v>
      </c>
      <c r="G57" s="12">
        <v>0</v>
      </c>
      <c r="H57" s="3">
        <v>11</v>
      </c>
      <c r="I57" s="3">
        <v>0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4">
        <f t="shared" si="1"/>
        <v>11</v>
      </c>
    </row>
    <row r="58" spans="1:16" s="59" customFormat="1" ht="51" x14ac:dyDescent="0.2">
      <c r="A58" s="2">
        <f t="shared" si="2"/>
        <v>51</v>
      </c>
      <c r="B58" s="51" t="s">
        <v>13</v>
      </c>
      <c r="C58" s="1" t="s">
        <v>385</v>
      </c>
      <c r="D58" s="51" t="s">
        <v>147</v>
      </c>
      <c r="E58" s="51" t="s">
        <v>144</v>
      </c>
      <c r="F58" s="12">
        <v>198864</v>
      </c>
      <c r="G58" s="12">
        <v>95472</v>
      </c>
      <c r="H58" s="3">
        <v>13602</v>
      </c>
      <c r="I58" s="3">
        <v>13295</v>
      </c>
      <c r="J58" s="3">
        <v>13019</v>
      </c>
      <c r="K58" s="3">
        <v>12733</v>
      </c>
      <c r="L58" s="3">
        <v>12452</v>
      </c>
      <c r="M58" s="3">
        <v>12172</v>
      </c>
      <c r="N58" s="3">
        <v>11894</v>
      </c>
      <c r="O58" s="3">
        <v>17318</v>
      </c>
      <c r="P58" s="4">
        <f t="shared" si="1"/>
        <v>106485</v>
      </c>
    </row>
    <row r="59" spans="1:16" s="59" customFormat="1" ht="63.75" x14ac:dyDescent="0.2">
      <c r="A59" s="2">
        <f t="shared" si="2"/>
        <v>52</v>
      </c>
      <c r="B59" s="51" t="s">
        <v>13</v>
      </c>
      <c r="C59" s="1" t="s">
        <v>386</v>
      </c>
      <c r="D59" s="51" t="s">
        <v>148</v>
      </c>
      <c r="E59" s="51" t="s">
        <v>144</v>
      </c>
      <c r="F59" s="12">
        <v>227673</v>
      </c>
      <c r="G59" s="12">
        <v>136550</v>
      </c>
      <c r="H59" s="3">
        <v>14335</v>
      </c>
      <c r="I59" s="3">
        <v>14024</v>
      </c>
      <c r="J59" s="3">
        <v>13759</v>
      </c>
      <c r="K59" s="3">
        <v>13477</v>
      </c>
      <c r="L59" s="3">
        <v>13205</v>
      </c>
      <c r="M59" s="3">
        <v>12932</v>
      </c>
      <c r="N59" s="3">
        <v>12664</v>
      </c>
      <c r="O59" s="3">
        <v>64745</v>
      </c>
      <c r="P59" s="4">
        <f t="shared" si="1"/>
        <v>159141</v>
      </c>
    </row>
    <row r="60" spans="1:16" s="59" customFormat="1" ht="38.25" x14ac:dyDescent="0.2">
      <c r="A60" s="2">
        <f t="shared" si="2"/>
        <v>53</v>
      </c>
      <c r="B60" s="51" t="s">
        <v>13</v>
      </c>
      <c r="C60" s="1" t="s">
        <v>149</v>
      </c>
      <c r="D60" s="51" t="s">
        <v>150</v>
      </c>
      <c r="E60" s="51" t="s">
        <v>151</v>
      </c>
      <c r="F60" s="12">
        <v>10991671</v>
      </c>
      <c r="G60" s="12">
        <v>4041434</v>
      </c>
      <c r="H60" s="3">
        <v>808945</v>
      </c>
      <c r="I60" s="3">
        <v>730616</v>
      </c>
      <c r="J60" s="3">
        <v>547874</v>
      </c>
      <c r="K60" s="3">
        <v>431104</v>
      </c>
      <c r="L60" s="3">
        <v>421519</v>
      </c>
      <c r="M60" s="3">
        <v>396283</v>
      </c>
      <c r="N60" s="3">
        <v>346928</v>
      </c>
      <c r="O60" s="3">
        <v>840216</v>
      </c>
      <c r="P60" s="4">
        <f t="shared" si="1"/>
        <v>4523485</v>
      </c>
    </row>
    <row r="61" spans="1:16" s="59" customFormat="1" ht="38.25" x14ac:dyDescent="0.2">
      <c r="A61" s="2">
        <f t="shared" si="2"/>
        <v>54</v>
      </c>
      <c r="B61" s="51" t="s">
        <v>13</v>
      </c>
      <c r="C61" s="1" t="s">
        <v>45</v>
      </c>
      <c r="D61" s="51" t="s">
        <v>152</v>
      </c>
      <c r="E61" s="51" t="s">
        <v>153</v>
      </c>
      <c r="F61" s="12">
        <v>386344</v>
      </c>
      <c r="G61" s="12">
        <v>101670</v>
      </c>
      <c r="H61" s="3">
        <v>43054</v>
      </c>
      <c r="I61" s="3">
        <v>42037</v>
      </c>
      <c r="J61" s="3">
        <v>20692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4">
        <f t="shared" si="1"/>
        <v>105783</v>
      </c>
    </row>
    <row r="62" spans="1:16" s="59" customFormat="1" ht="89.25" x14ac:dyDescent="0.2">
      <c r="A62" s="2">
        <f t="shared" si="2"/>
        <v>55</v>
      </c>
      <c r="B62" s="51" t="s">
        <v>13</v>
      </c>
      <c r="C62" s="1" t="s">
        <v>154</v>
      </c>
      <c r="D62" s="51" t="s">
        <v>155</v>
      </c>
      <c r="E62" s="51" t="s">
        <v>156</v>
      </c>
      <c r="F62" s="12">
        <v>622067</v>
      </c>
      <c r="G62" s="12">
        <v>460424</v>
      </c>
      <c r="H62" s="3">
        <v>34023</v>
      </c>
      <c r="I62" s="3">
        <v>33691</v>
      </c>
      <c r="J62" s="3">
        <v>33144</v>
      </c>
      <c r="K62" s="3">
        <v>32547</v>
      </c>
      <c r="L62" s="3">
        <v>31974</v>
      </c>
      <c r="M62" s="3">
        <v>31405</v>
      </c>
      <c r="N62" s="3">
        <v>30856</v>
      </c>
      <c r="O62" s="3">
        <v>352746</v>
      </c>
      <c r="P62" s="4">
        <f t="shared" si="1"/>
        <v>580386</v>
      </c>
    </row>
    <row r="63" spans="1:16" s="59" customFormat="1" ht="102" x14ac:dyDescent="0.2">
      <c r="A63" s="2">
        <f t="shared" si="2"/>
        <v>56</v>
      </c>
      <c r="B63" s="64" t="s">
        <v>13</v>
      </c>
      <c r="C63" s="37" t="s">
        <v>387</v>
      </c>
      <c r="D63" s="50" t="s">
        <v>157</v>
      </c>
      <c r="E63" s="65" t="s">
        <v>158</v>
      </c>
      <c r="F63" s="6">
        <v>825403</v>
      </c>
      <c r="G63" s="12">
        <v>41855</v>
      </c>
      <c r="H63" s="6">
        <v>16188</v>
      </c>
      <c r="I63" s="6">
        <v>15827</v>
      </c>
      <c r="J63" s="6">
        <v>11625</v>
      </c>
      <c r="K63" s="6">
        <v>0</v>
      </c>
      <c r="L63" s="6">
        <v>0</v>
      </c>
      <c r="M63" s="6">
        <v>0</v>
      </c>
      <c r="N63" s="7">
        <v>0</v>
      </c>
      <c r="O63" s="6">
        <v>0</v>
      </c>
      <c r="P63" s="8">
        <f t="shared" si="1"/>
        <v>43640</v>
      </c>
    </row>
    <row r="64" spans="1:16" s="59" customFormat="1" ht="25.5" x14ac:dyDescent="0.2">
      <c r="A64" s="2">
        <f t="shared" si="2"/>
        <v>57</v>
      </c>
      <c r="B64" s="51" t="s">
        <v>13</v>
      </c>
      <c r="C64" s="1" t="s">
        <v>159</v>
      </c>
      <c r="D64" s="51" t="s">
        <v>160</v>
      </c>
      <c r="E64" s="51" t="s">
        <v>161</v>
      </c>
      <c r="F64" s="12">
        <v>1450422</v>
      </c>
      <c r="G64" s="12">
        <v>204260</v>
      </c>
      <c r="H64" s="3">
        <v>72920</v>
      </c>
      <c r="I64" s="3">
        <v>71231</v>
      </c>
      <c r="J64" s="3">
        <v>69529</v>
      </c>
      <c r="K64" s="3">
        <v>93</v>
      </c>
      <c r="L64" s="3">
        <v>0</v>
      </c>
      <c r="M64" s="3">
        <v>0</v>
      </c>
      <c r="N64" s="3">
        <v>0</v>
      </c>
      <c r="O64" s="3">
        <v>0</v>
      </c>
      <c r="P64" s="4">
        <f t="shared" si="1"/>
        <v>213773</v>
      </c>
    </row>
    <row r="65" spans="1:16" s="59" customFormat="1" ht="51" x14ac:dyDescent="0.2">
      <c r="A65" s="2">
        <f t="shared" si="2"/>
        <v>58</v>
      </c>
      <c r="B65" s="51" t="s">
        <v>13</v>
      </c>
      <c r="C65" s="1" t="s">
        <v>388</v>
      </c>
      <c r="D65" s="51" t="s">
        <v>162</v>
      </c>
      <c r="E65" s="51" t="s">
        <v>163</v>
      </c>
      <c r="F65" s="12">
        <v>187540</v>
      </c>
      <c r="G65" s="12">
        <v>52899</v>
      </c>
      <c r="H65" s="3">
        <v>20483</v>
      </c>
      <c r="I65" s="3">
        <v>20005</v>
      </c>
      <c r="J65" s="3">
        <v>14704</v>
      </c>
      <c r="K65" s="3"/>
      <c r="L65" s="3">
        <v>0</v>
      </c>
      <c r="M65" s="3">
        <v>0</v>
      </c>
      <c r="N65" s="3">
        <v>0</v>
      </c>
      <c r="O65" s="3">
        <v>0</v>
      </c>
      <c r="P65" s="4">
        <f t="shared" si="1"/>
        <v>55192</v>
      </c>
    </row>
    <row r="66" spans="1:16" s="59" customFormat="1" ht="76.5" x14ac:dyDescent="0.2">
      <c r="A66" s="2">
        <f t="shared" si="2"/>
        <v>59</v>
      </c>
      <c r="B66" s="51" t="s">
        <v>13</v>
      </c>
      <c r="C66" s="1" t="s">
        <v>420</v>
      </c>
      <c r="D66" s="51" t="s">
        <v>164</v>
      </c>
      <c r="E66" s="51" t="s">
        <v>165</v>
      </c>
      <c r="F66" s="12">
        <v>496423</v>
      </c>
      <c r="G66" s="12">
        <v>354360</v>
      </c>
      <c r="H66" s="3">
        <v>32666</v>
      </c>
      <c r="I66" s="3">
        <v>31913</v>
      </c>
      <c r="J66" s="3">
        <v>31336</v>
      </c>
      <c r="K66" s="3">
        <v>30722</v>
      </c>
      <c r="L66" s="3">
        <v>30130</v>
      </c>
      <c r="M66" s="3">
        <v>29537</v>
      </c>
      <c r="N66" s="3">
        <v>28958</v>
      </c>
      <c r="O66" s="3">
        <v>215101</v>
      </c>
      <c r="P66" s="4">
        <f t="shared" si="1"/>
        <v>430363</v>
      </c>
    </row>
    <row r="67" spans="1:16" s="59" customFormat="1" ht="51" x14ac:dyDescent="0.2">
      <c r="A67" s="2">
        <f t="shared" si="2"/>
        <v>60</v>
      </c>
      <c r="B67" s="51" t="s">
        <v>13</v>
      </c>
      <c r="C67" s="1" t="s">
        <v>166</v>
      </c>
      <c r="D67" s="51" t="s">
        <v>167</v>
      </c>
      <c r="E67" s="51" t="s">
        <v>168</v>
      </c>
      <c r="F67" s="12">
        <v>61135</v>
      </c>
      <c r="G67" s="12">
        <v>32704</v>
      </c>
      <c r="H67" s="3">
        <v>4916</v>
      </c>
      <c r="I67" s="3">
        <v>4788</v>
      </c>
      <c r="J67" s="3">
        <v>4687</v>
      </c>
      <c r="K67" s="3">
        <v>4585</v>
      </c>
      <c r="L67" s="3">
        <v>4481</v>
      </c>
      <c r="M67" s="3">
        <v>4378</v>
      </c>
      <c r="N67" s="3">
        <v>4276</v>
      </c>
      <c r="O67" s="3">
        <v>4176</v>
      </c>
      <c r="P67" s="4">
        <f t="shared" si="1"/>
        <v>36287</v>
      </c>
    </row>
    <row r="68" spans="1:16" s="59" customFormat="1" ht="90.75" customHeight="1" x14ac:dyDescent="0.2">
      <c r="A68" s="2">
        <f t="shared" si="2"/>
        <v>61</v>
      </c>
      <c r="B68" s="51" t="s">
        <v>13</v>
      </c>
      <c r="C68" s="1" t="s">
        <v>169</v>
      </c>
      <c r="D68" s="51" t="s">
        <v>170</v>
      </c>
      <c r="E68" s="51" t="s">
        <v>171</v>
      </c>
      <c r="F68" s="12">
        <v>119137</v>
      </c>
      <c r="G68" s="12">
        <v>21815</v>
      </c>
      <c r="H68" s="3">
        <v>7066</v>
      </c>
      <c r="I68" s="3">
        <v>6898</v>
      </c>
      <c r="J68" s="3">
        <v>6733</v>
      </c>
      <c r="K68" s="3">
        <v>2232</v>
      </c>
      <c r="L68" s="3">
        <v>0</v>
      </c>
      <c r="M68" s="3">
        <v>0</v>
      </c>
      <c r="N68" s="3">
        <v>0</v>
      </c>
      <c r="O68" s="3">
        <v>0</v>
      </c>
      <c r="P68" s="4">
        <f t="shared" si="1"/>
        <v>22929</v>
      </c>
    </row>
    <row r="69" spans="1:16" s="59" customFormat="1" ht="63.75" x14ac:dyDescent="0.2">
      <c r="A69" s="2">
        <f t="shared" si="2"/>
        <v>62</v>
      </c>
      <c r="B69" s="51" t="s">
        <v>13</v>
      </c>
      <c r="C69" s="1" t="s">
        <v>172</v>
      </c>
      <c r="D69" s="51" t="s">
        <v>173</v>
      </c>
      <c r="E69" s="51" t="s">
        <v>174</v>
      </c>
      <c r="F69" s="12">
        <v>847872</v>
      </c>
      <c r="G69" s="12">
        <v>446082</v>
      </c>
      <c r="H69" s="3">
        <v>42280</v>
      </c>
      <c r="I69" s="3">
        <v>41558</v>
      </c>
      <c r="J69" s="3">
        <v>40799</v>
      </c>
      <c r="K69" s="3">
        <v>39988</v>
      </c>
      <c r="L69" s="3">
        <v>39206</v>
      </c>
      <c r="M69" s="3">
        <v>38425</v>
      </c>
      <c r="N69" s="3">
        <v>37661</v>
      </c>
      <c r="O69" s="3">
        <v>249535</v>
      </c>
      <c r="P69" s="4">
        <f t="shared" si="1"/>
        <v>529452</v>
      </c>
    </row>
    <row r="70" spans="1:16" s="59" customFormat="1" ht="63.75" x14ac:dyDescent="0.2">
      <c r="A70" s="2">
        <f t="shared" si="2"/>
        <v>63</v>
      </c>
      <c r="B70" s="51" t="s">
        <v>13</v>
      </c>
      <c r="C70" s="1" t="s">
        <v>175</v>
      </c>
      <c r="D70" s="51" t="s">
        <v>176</v>
      </c>
      <c r="E70" s="51" t="s">
        <v>177</v>
      </c>
      <c r="F70" s="12">
        <v>773964</v>
      </c>
      <c r="G70" s="12">
        <v>105156</v>
      </c>
      <c r="H70" s="3">
        <v>20841</v>
      </c>
      <c r="I70" s="3">
        <v>20390</v>
      </c>
      <c r="J70" s="3">
        <v>19937</v>
      </c>
      <c r="K70" s="3">
        <v>19474</v>
      </c>
      <c r="L70" s="3">
        <v>19017</v>
      </c>
      <c r="M70" s="3">
        <v>13968</v>
      </c>
      <c r="N70" s="3">
        <v>0</v>
      </c>
      <c r="O70" s="3">
        <v>0</v>
      </c>
      <c r="P70" s="4">
        <f t="shared" si="1"/>
        <v>113627</v>
      </c>
    </row>
    <row r="71" spans="1:16" s="59" customFormat="1" ht="63.75" x14ac:dyDescent="0.2">
      <c r="A71" s="2">
        <f t="shared" si="2"/>
        <v>64</v>
      </c>
      <c r="B71" s="51" t="s">
        <v>13</v>
      </c>
      <c r="C71" s="1" t="s">
        <v>178</v>
      </c>
      <c r="D71" s="51" t="s">
        <v>179</v>
      </c>
      <c r="E71" s="51" t="s">
        <v>180</v>
      </c>
      <c r="F71" s="12">
        <v>517940</v>
      </c>
      <c r="G71" s="12">
        <v>10056</v>
      </c>
      <c r="H71" s="3">
        <v>10248</v>
      </c>
      <c r="I71" s="3">
        <v>0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4">
        <f t="shared" si="1"/>
        <v>10248</v>
      </c>
    </row>
    <row r="72" spans="1:16" s="59" customFormat="1" ht="63.75" x14ac:dyDescent="0.2">
      <c r="A72" s="2">
        <f t="shared" si="2"/>
        <v>65</v>
      </c>
      <c r="B72" s="51" t="s">
        <v>13</v>
      </c>
      <c r="C72" s="1" t="s">
        <v>181</v>
      </c>
      <c r="D72" s="51" t="s">
        <v>182</v>
      </c>
      <c r="E72" s="51" t="s">
        <v>180</v>
      </c>
      <c r="F72" s="12">
        <v>522498</v>
      </c>
      <c r="G72" s="12">
        <v>22720</v>
      </c>
      <c r="H72" s="3">
        <v>11885</v>
      </c>
      <c r="I72" s="3">
        <v>11600</v>
      </c>
      <c r="J72" s="3">
        <v>16</v>
      </c>
      <c r="K72" s="3">
        <v>0</v>
      </c>
      <c r="L72" s="3">
        <v>0</v>
      </c>
      <c r="M72" s="3">
        <v>0</v>
      </c>
      <c r="N72" s="3">
        <v>0</v>
      </c>
      <c r="O72" s="3">
        <v>0</v>
      </c>
      <c r="P72" s="4">
        <f t="shared" ref="P72:P126" si="3">SUM(H72:O72)</f>
        <v>23501</v>
      </c>
    </row>
    <row r="73" spans="1:16" s="59" customFormat="1" ht="63.75" x14ac:dyDescent="0.2">
      <c r="A73" s="2">
        <f t="shared" si="2"/>
        <v>66</v>
      </c>
      <c r="B73" s="51" t="s">
        <v>13</v>
      </c>
      <c r="C73" s="1" t="s">
        <v>183</v>
      </c>
      <c r="D73" s="51" t="s">
        <v>184</v>
      </c>
      <c r="E73" s="51" t="s">
        <v>180</v>
      </c>
      <c r="F73" s="12">
        <v>441877</v>
      </c>
      <c r="G73" s="12">
        <v>0</v>
      </c>
      <c r="H73" s="3">
        <v>19</v>
      </c>
      <c r="I73" s="3">
        <v>0</v>
      </c>
      <c r="J73" s="3">
        <v>0</v>
      </c>
      <c r="K73" s="3">
        <v>0</v>
      </c>
      <c r="L73" s="3">
        <v>0</v>
      </c>
      <c r="M73" s="3">
        <v>0</v>
      </c>
      <c r="N73" s="3">
        <v>0</v>
      </c>
      <c r="O73" s="3">
        <v>0</v>
      </c>
      <c r="P73" s="4">
        <f t="shared" si="3"/>
        <v>19</v>
      </c>
    </row>
    <row r="74" spans="1:16" s="59" customFormat="1" ht="102.75" customHeight="1" x14ac:dyDescent="0.2">
      <c r="A74" s="2">
        <f t="shared" ref="A74:A137" si="4">A73+1</f>
        <v>67</v>
      </c>
      <c r="B74" s="51" t="s">
        <v>13</v>
      </c>
      <c r="C74" s="1" t="s">
        <v>185</v>
      </c>
      <c r="D74" s="51" t="s">
        <v>186</v>
      </c>
      <c r="E74" s="51" t="s">
        <v>187</v>
      </c>
      <c r="F74" s="12">
        <v>184000</v>
      </c>
      <c r="G74" s="12">
        <v>83697</v>
      </c>
      <c r="H74" s="3">
        <v>15257</v>
      </c>
      <c r="I74" s="3">
        <v>14858</v>
      </c>
      <c r="J74" s="3">
        <v>14532</v>
      </c>
      <c r="K74" s="3">
        <v>14199</v>
      </c>
      <c r="L74" s="3">
        <v>13871</v>
      </c>
      <c r="M74" s="3">
        <v>13542</v>
      </c>
      <c r="N74" s="3">
        <v>4919</v>
      </c>
      <c r="O74" s="3">
        <v>0</v>
      </c>
      <c r="P74" s="4">
        <f t="shared" si="3"/>
        <v>91178</v>
      </c>
    </row>
    <row r="75" spans="1:16" s="59" customFormat="1" ht="89.25" x14ac:dyDescent="0.2">
      <c r="A75" s="2">
        <f t="shared" si="4"/>
        <v>68</v>
      </c>
      <c r="B75" s="64" t="s">
        <v>13</v>
      </c>
      <c r="C75" s="37" t="s">
        <v>188</v>
      </c>
      <c r="D75" s="50" t="s">
        <v>189</v>
      </c>
      <c r="E75" s="65" t="s">
        <v>190</v>
      </c>
      <c r="F75" s="6">
        <v>360066</v>
      </c>
      <c r="G75" s="12">
        <v>247410</v>
      </c>
      <c r="H75" s="6">
        <v>26239</v>
      </c>
      <c r="I75" s="6">
        <v>25551</v>
      </c>
      <c r="J75" s="6">
        <v>25000</v>
      </c>
      <c r="K75" s="6">
        <v>24416</v>
      </c>
      <c r="L75" s="6">
        <v>23849</v>
      </c>
      <c r="M75" s="6">
        <v>23282</v>
      </c>
      <c r="N75" s="7">
        <v>22728</v>
      </c>
      <c r="O75" s="6">
        <v>128693</v>
      </c>
      <c r="P75" s="8">
        <f t="shared" si="3"/>
        <v>299758</v>
      </c>
    </row>
    <row r="76" spans="1:16" s="59" customFormat="1" ht="64.150000000000006" customHeight="1" x14ac:dyDescent="0.2">
      <c r="A76" s="2">
        <f t="shared" si="4"/>
        <v>69</v>
      </c>
      <c r="B76" s="51" t="s">
        <v>13</v>
      </c>
      <c r="C76" s="1" t="s">
        <v>191</v>
      </c>
      <c r="D76" s="51" t="s">
        <v>192</v>
      </c>
      <c r="E76" s="51" t="s">
        <v>193</v>
      </c>
      <c r="F76" s="12">
        <v>2118102</v>
      </c>
      <c r="G76" s="12">
        <v>1441563</v>
      </c>
      <c r="H76" s="3">
        <v>119911</v>
      </c>
      <c r="I76" s="3">
        <v>116722</v>
      </c>
      <c r="J76" s="3">
        <v>114462</v>
      </c>
      <c r="K76" s="3">
        <v>111974</v>
      </c>
      <c r="L76" s="3">
        <v>109603</v>
      </c>
      <c r="M76" s="3">
        <v>107236</v>
      </c>
      <c r="N76" s="3">
        <v>104961</v>
      </c>
      <c r="O76" s="3">
        <v>1149898</v>
      </c>
      <c r="P76" s="8">
        <f t="shared" si="3"/>
        <v>1934767</v>
      </c>
    </row>
    <row r="77" spans="1:16" s="59" customFormat="1" ht="93.75" customHeight="1" x14ac:dyDescent="0.2">
      <c r="A77" s="2">
        <f t="shared" si="4"/>
        <v>70</v>
      </c>
      <c r="B77" s="51" t="s">
        <v>13</v>
      </c>
      <c r="C77" s="1" t="s">
        <v>154</v>
      </c>
      <c r="D77" s="51" t="s">
        <v>194</v>
      </c>
      <c r="E77" s="51" t="s">
        <v>195</v>
      </c>
      <c r="F77" s="12">
        <v>252480</v>
      </c>
      <c r="G77" s="12">
        <v>224138</v>
      </c>
      <c r="H77" s="3">
        <v>16935</v>
      </c>
      <c r="I77" s="3">
        <v>16445</v>
      </c>
      <c r="J77" s="3">
        <v>16153</v>
      </c>
      <c r="K77" s="3">
        <v>15823</v>
      </c>
      <c r="L77" s="3">
        <v>15514</v>
      </c>
      <c r="M77" s="3">
        <v>15203</v>
      </c>
      <c r="N77" s="3">
        <v>14908</v>
      </c>
      <c r="O77" s="3">
        <v>203798</v>
      </c>
      <c r="P77" s="8">
        <f t="shared" si="3"/>
        <v>314779</v>
      </c>
    </row>
    <row r="78" spans="1:16" s="59" customFormat="1" ht="63.75" x14ac:dyDescent="0.2">
      <c r="A78" s="2">
        <f t="shared" si="4"/>
        <v>71</v>
      </c>
      <c r="B78" s="51" t="s">
        <v>13</v>
      </c>
      <c r="C78" s="1" t="s">
        <v>196</v>
      </c>
      <c r="D78" s="51" t="s">
        <v>197</v>
      </c>
      <c r="E78" s="51" t="s">
        <v>198</v>
      </c>
      <c r="F78" s="12">
        <v>841650</v>
      </c>
      <c r="G78" s="12">
        <v>476266</v>
      </c>
      <c r="H78" s="3">
        <v>39368</v>
      </c>
      <c r="I78" s="3">
        <v>39012</v>
      </c>
      <c r="J78" s="3">
        <v>38230</v>
      </c>
      <c r="K78" s="3">
        <v>37366</v>
      </c>
      <c r="L78" s="3">
        <v>36545</v>
      </c>
      <c r="M78" s="3">
        <v>35725</v>
      </c>
      <c r="N78" s="3">
        <v>34939</v>
      </c>
      <c r="O78" s="3">
        <v>399774</v>
      </c>
      <c r="P78" s="8">
        <f t="shared" si="3"/>
        <v>660959</v>
      </c>
    </row>
    <row r="79" spans="1:16" s="59" customFormat="1" ht="102" x14ac:dyDescent="0.2">
      <c r="A79" s="2">
        <f t="shared" si="4"/>
        <v>72</v>
      </c>
      <c r="B79" s="51" t="s">
        <v>13</v>
      </c>
      <c r="C79" s="1" t="s">
        <v>421</v>
      </c>
      <c r="D79" s="51" t="s">
        <v>199</v>
      </c>
      <c r="E79" s="51" t="s">
        <v>200</v>
      </c>
      <c r="F79" s="12">
        <v>238979</v>
      </c>
      <c r="G79" s="12">
        <v>52060</v>
      </c>
      <c r="H79" s="3">
        <v>19134</v>
      </c>
      <c r="I79" s="3">
        <v>18658</v>
      </c>
      <c r="J79" s="3">
        <v>17072</v>
      </c>
      <c r="K79" s="3">
        <v>22</v>
      </c>
      <c r="L79" s="3">
        <v>0</v>
      </c>
      <c r="M79" s="3">
        <v>0</v>
      </c>
      <c r="N79" s="3">
        <v>0</v>
      </c>
      <c r="O79" s="3">
        <v>0</v>
      </c>
      <c r="P79" s="4">
        <f t="shared" si="3"/>
        <v>54886</v>
      </c>
    </row>
    <row r="80" spans="1:16" s="59" customFormat="1" ht="38.25" x14ac:dyDescent="0.2">
      <c r="A80" s="2">
        <f t="shared" si="4"/>
        <v>73</v>
      </c>
      <c r="B80" s="51" t="s">
        <v>13</v>
      </c>
      <c r="C80" s="1" t="s">
        <v>201</v>
      </c>
      <c r="D80" s="51" t="s">
        <v>202</v>
      </c>
      <c r="E80" s="51" t="s">
        <v>203</v>
      </c>
      <c r="F80" s="12">
        <v>698589</v>
      </c>
      <c r="G80" s="12">
        <v>585285</v>
      </c>
      <c r="H80" s="3">
        <v>42288</v>
      </c>
      <c r="I80" s="3">
        <v>41882</v>
      </c>
      <c r="J80" s="3">
        <v>41160</v>
      </c>
      <c r="K80" s="3">
        <v>40347</v>
      </c>
      <c r="L80" s="3">
        <v>39580</v>
      </c>
      <c r="M80" s="3">
        <v>38814</v>
      </c>
      <c r="N80" s="3">
        <v>38087</v>
      </c>
      <c r="O80" s="3">
        <v>531719</v>
      </c>
      <c r="P80" s="4">
        <f t="shared" si="3"/>
        <v>813877</v>
      </c>
    </row>
    <row r="81" spans="1:16" s="59" customFormat="1" ht="25.5" x14ac:dyDescent="0.2">
      <c r="A81" s="2">
        <f t="shared" si="4"/>
        <v>74</v>
      </c>
      <c r="B81" s="51" t="s">
        <v>13</v>
      </c>
      <c r="C81" s="1" t="s">
        <v>422</v>
      </c>
      <c r="D81" s="51" t="s">
        <v>204</v>
      </c>
      <c r="E81" s="51" t="s">
        <v>205</v>
      </c>
      <c r="F81" s="12">
        <v>660540</v>
      </c>
      <c r="G81" s="12">
        <v>554872</v>
      </c>
      <c r="H81" s="3">
        <v>43518</v>
      </c>
      <c r="I81" s="3">
        <v>43199</v>
      </c>
      <c r="J81" s="3">
        <v>42395</v>
      </c>
      <c r="K81" s="3">
        <v>41506</v>
      </c>
      <c r="L81" s="3">
        <v>40661</v>
      </c>
      <c r="M81" s="3">
        <v>39817</v>
      </c>
      <c r="N81" s="3">
        <v>39008</v>
      </c>
      <c r="O81" s="3">
        <v>456677</v>
      </c>
      <c r="P81" s="8">
        <f t="shared" si="3"/>
        <v>746781</v>
      </c>
    </row>
    <row r="82" spans="1:16" s="59" customFormat="1" ht="38.25" x14ac:dyDescent="0.2">
      <c r="A82" s="2">
        <f t="shared" si="4"/>
        <v>75</v>
      </c>
      <c r="B82" s="51" t="s">
        <v>13</v>
      </c>
      <c r="C82" s="1" t="s">
        <v>206</v>
      </c>
      <c r="D82" s="51" t="s">
        <v>207</v>
      </c>
      <c r="E82" s="51" t="s">
        <v>205</v>
      </c>
      <c r="F82" s="12">
        <v>315428</v>
      </c>
      <c r="G82" s="12">
        <v>223704</v>
      </c>
      <c r="H82" s="3">
        <v>28957</v>
      </c>
      <c r="I82" s="3">
        <v>28519</v>
      </c>
      <c r="J82" s="3">
        <v>27882</v>
      </c>
      <c r="K82" s="3">
        <v>27220</v>
      </c>
      <c r="L82" s="3">
        <v>26571</v>
      </c>
      <c r="M82" s="3">
        <v>25924</v>
      </c>
      <c r="N82" s="3">
        <v>25283</v>
      </c>
      <c r="O82" s="3">
        <v>66183</v>
      </c>
      <c r="P82" s="8">
        <f t="shared" si="3"/>
        <v>256539</v>
      </c>
    </row>
    <row r="83" spans="1:16" s="59" customFormat="1" ht="63.75" x14ac:dyDescent="0.2">
      <c r="A83" s="2">
        <f t="shared" si="4"/>
        <v>76</v>
      </c>
      <c r="B83" s="51" t="s">
        <v>13</v>
      </c>
      <c r="C83" s="1" t="s">
        <v>208</v>
      </c>
      <c r="D83" s="51" t="s">
        <v>209</v>
      </c>
      <c r="E83" s="51" t="s">
        <v>210</v>
      </c>
      <c r="F83" s="12">
        <v>230000</v>
      </c>
      <c r="G83" s="12">
        <v>181620</v>
      </c>
      <c r="H83" s="3">
        <v>17199</v>
      </c>
      <c r="I83" s="3">
        <v>17014</v>
      </c>
      <c r="J83" s="3">
        <v>16671</v>
      </c>
      <c r="K83" s="3">
        <v>16303</v>
      </c>
      <c r="L83" s="3">
        <v>15950</v>
      </c>
      <c r="M83" s="3">
        <v>15596</v>
      </c>
      <c r="N83" s="3">
        <v>15251</v>
      </c>
      <c r="O83" s="3">
        <v>109204</v>
      </c>
      <c r="P83" s="4">
        <f t="shared" si="3"/>
        <v>223188</v>
      </c>
    </row>
    <row r="84" spans="1:16" s="59" customFormat="1" ht="38.25" x14ac:dyDescent="0.2">
      <c r="A84" s="2">
        <f t="shared" si="4"/>
        <v>77</v>
      </c>
      <c r="B84" s="51" t="s">
        <v>13</v>
      </c>
      <c r="C84" s="1" t="s">
        <v>211</v>
      </c>
      <c r="D84" s="51" t="s">
        <v>212</v>
      </c>
      <c r="E84" s="51" t="s">
        <v>210</v>
      </c>
      <c r="F84" s="12">
        <v>98000</v>
      </c>
      <c r="G84" s="12">
        <v>73500</v>
      </c>
      <c r="H84" s="3">
        <v>6961</v>
      </c>
      <c r="I84" s="3">
        <v>6886</v>
      </c>
      <c r="J84" s="3">
        <v>6748</v>
      </c>
      <c r="K84" s="3">
        <v>6599</v>
      </c>
      <c r="L84" s="3">
        <v>6454</v>
      </c>
      <c r="M84" s="3">
        <v>6310</v>
      </c>
      <c r="N84" s="3">
        <v>6172</v>
      </c>
      <c r="O84" s="3">
        <v>44195</v>
      </c>
      <c r="P84" s="4">
        <f t="shared" si="3"/>
        <v>90325</v>
      </c>
    </row>
    <row r="85" spans="1:16" s="59" customFormat="1" ht="63.75" x14ac:dyDescent="0.2">
      <c r="A85" s="2">
        <f t="shared" si="4"/>
        <v>78</v>
      </c>
      <c r="B85" s="51" t="s">
        <v>13</v>
      </c>
      <c r="C85" s="1" t="s">
        <v>213</v>
      </c>
      <c r="D85" s="51" t="s">
        <v>214</v>
      </c>
      <c r="E85" s="51" t="s">
        <v>210</v>
      </c>
      <c r="F85" s="12">
        <v>113860</v>
      </c>
      <c r="G85" s="12">
        <v>85440</v>
      </c>
      <c r="H85" s="3">
        <v>8091</v>
      </c>
      <c r="I85" s="3">
        <v>8003</v>
      </c>
      <c r="J85" s="3">
        <v>7843</v>
      </c>
      <c r="K85" s="3">
        <v>7670</v>
      </c>
      <c r="L85" s="3">
        <v>7503</v>
      </c>
      <c r="M85" s="3">
        <v>7337</v>
      </c>
      <c r="N85" s="3">
        <v>7174</v>
      </c>
      <c r="O85" s="3">
        <v>51371</v>
      </c>
      <c r="P85" s="4">
        <f t="shared" si="3"/>
        <v>104992</v>
      </c>
    </row>
    <row r="86" spans="1:16" s="59" customFormat="1" ht="38.25" x14ac:dyDescent="0.2">
      <c r="A86" s="2">
        <f t="shared" si="4"/>
        <v>79</v>
      </c>
      <c r="B86" s="51" t="s">
        <v>13</v>
      </c>
      <c r="C86" s="1" t="s">
        <v>215</v>
      </c>
      <c r="D86" s="51" t="s">
        <v>216</v>
      </c>
      <c r="E86" s="51" t="s">
        <v>217</v>
      </c>
      <c r="F86" s="12">
        <v>121491</v>
      </c>
      <c r="G86" s="12">
        <v>86151</v>
      </c>
      <c r="H86" s="3">
        <v>11243</v>
      </c>
      <c r="I86" s="3">
        <v>11003</v>
      </c>
      <c r="J86" s="3">
        <v>10755</v>
      </c>
      <c r="K86" s="3">
        <v>10499</v>
      </c>
      <c r="L86" s="3">
        <v>10246</v>
      </c>
      <c r="M86" s="3">
        <v>9995</v>
      </c>
      <c r="N86" s="3">
        <v>9745</v>
      </c>
      <c r="O86" s="3">
        <v>25505</v>
      </c>
      <c r="P86" s="4">
        <f t="shared" si="3"/>
        <v>98991</v>
      </c>
    </row>
    <row r="87" spans="1:16" s="59" customFormat="1" ht="63.75" x14ac:dyDescent="0.2">
      <c r="A87" s="2">
        <f t="shared" si="4"/>
        <v>80</v>
      </c>
      <c r="B87" s="51" t="s">
        <v>13</v>
      </c>
      <c r="C87" s="1" t="s">
        <v>389</v>
      </c>
      <c r="D87" s="51" t="s">
        <v>218</v>
      </c>
      <c r="E87" s="51" t="s">
        <v>219</v>
      </c>
      <c r="F87" s="12">
        <v>91190</v>
      </c>
      <c r="G87" s="12">
        <v>30400</v>
      </c>
      <c r="H87" s="3">
        <v>15272</v>
      </c>
      <c r="I87" s="3">
        <v>15233</v>
      </c>
      <c r="J87" s="3">
        <v>1</v>
      </c>
      <c r="K87" s="3">
        <v>0</v>
      </c>
      <c r="L87" s="3">
        <v>0</v>
      </c>
      <c r="M87" s="3"/>
      <c r="N87" s="3">
        <v>0</v>
      </c>
      <c r="O87" s="3">
        <v>0</v>
      </c>
      <c r="P87" s="4">
        <f t="shared" si="3"/>
        <v>30506</v>
      </c>
    </row>
    <row r="88" spans="1:16" s="59" customFormat="1" ht="38.25" x14ac:dyDescent="0.2">
      <c r="A88" s="2">
        <f t="shared" si="4"/>
        <v>81</v>
      </c>
      <c r="B88" s="51" t="s">
        <v>13</v>
      </c>
      <c r="C88" s="1" t="s">
        <v>220</v>
      </c>
      <c r="D88" s="51" t="s">
        <v>221</v>
      </c>
      <c r="E88" s="51" t="s">
        <v>222</v>
      </c>
      <c r="F88" s="12">
        <v>400000</v>
      </c>
      <c r="G88" s="12">
        <v>335172</v>
      </c>
      <c r="H88" s="3">
        <v>30317</v>
      </c>
      <c r="I88" s="3">
        <v>30038</v>
      </c>
      <c r="J88" s="3">
        <v>29471</v>
      </c>
      <c r="K88" s="3">
        <v>28863</v>
      </c>
      <c r="L88" s="3">
        <v>28277</v>
      </c>
      <c r="M88" s="3">
        <v>27691</v>
      </c>
      <c r="N88" s="3">
        <v>27120</v>
      </c>
      <c r="O88" s="3">
        <v>206737</v>
      </c>
      <c r="P88" s="4">
        <f t="shared" si="3"/>
        <v>408514</v>
      </c>
    </row>
    <row r="89" spans="1:16" s="59" customFormat="1" ht="25.5" x14ac:dyDescent="0.2">
      <c r="A89" s="2">
        <f t="shared" si="4"/>
        <v>82</v>
      </c>
      <c r="B89" s="51" t="s">
        <v>13</v>
      </c>
      <c r="C89" s="1" t="s">
        <v>223</v>
      </c>
      <c r="D89" s="51" t="s">
        <v>224</v>
      </c>
      <c r="E89" s="51" t="s">
        <v>225</v>
      </c>
      <c r="F89" s="12">
        <v>72515</v>
      </c>
      <c r="G89" s="12">
        <v>19782</v>
      </c>
      <c r="H89" s="3">
        <v>13233</v>
      </c>
      <c r="I89" s="3">
        <v>6606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4">
        <f t="shared" si="3"/>
        <v>19839</v>
      </c>
    </row>
    <row r="90" spans="1:16" s="59" customFormat="1" ht="40.15" customHeight="1" x14ac:dyDescent="0.2">
      <c r="A90" s="2">
        <f t="shared" si="4"/>
        <v>83</v>
      </c>
      <c r="B90" s="64" t="s">
        <v>13</v>
      </c>
      <c r="C90" s="38" t="s">
        <v>226</v>
      </c>
      <c r="D90" s="50" t="s">
        <v>227</v>
      </c>
      <c r="E90" s="65" t="s">
        <v>225</v>
      </c>
      <c r="F90" s="6">
        <v>7677320</v>
      </c>
      <c r="G90" s="12">
        <v>6693138</v>
      </c>
      <c r="H90" s="6">
        <v>449827</v>
      </c>
      <c r="I90" s="6">
        <v>450042</v>
      </c>
      <c r="J90" s="6">
        <v>442812</v>
      </c>
      <c r="K90" s="6">
        <v>434612</v>
      </c>
      <c r="L90" s="6">
        <v>426909</v>
      </c>
      <c r="M90" s="6">
        <v>419215</v>
      </c>
      <c r="N90" s="7">
        <v>411937</v>
      </c>
      <c r="O90" s="6">
        <v>6224479</v>
      </c>
      <c r="P90" s="8">
        <f t="shared" si="3"/>
        <v>9259833</v>
      </c>
    </row>
    <row r="91" spans="1:16" s="59" customFormat="1" ht="25.5" x14ac:dyDescent="0.2">
      <c r="A91" s="2">
        <f t="shared" si="4"/>
        <v>84</v>
      </c>
      <c r="B91" s="51" t="s">
        <v>13</v>
      </c>
      <c r="C91" s="1" t="s">
        <v>228</v>
      </c>
      <c r="D91" s="51" t="s">
        <v>229</v>
      </c>
      <c r="E91" s="51" t="s">
        <v>230</v>
      </c>
      <c r="F91" s="12">
        <v>2370000</v>
      </c>
      <c r="G91" s="12">
        <v>2120580</v>
      </c>
      <c r="H91" s="3">
        <v>142508</v>
      </c>
      <c r="I91" s="3">
        <v>142587</v>
      </c>
      <c r="J91" s="3">
        <v>140296</v>
      </c>
      <c r="K91" s="3">
        <v>137698</v>
      </c>
      <c r="L91" s="3">
        <v>135257</v>
      </c>
      <c r="M91" s="3">
        <v>132819</v>
      </c>
      <c r="N91" s="3">
        <v>130513</v>
      </c>
      <c r="O91" s="3">
        <v>1972100</v>
      </c>
      <c r="P91" s="4">
        <f t="shared" si="3"/>
        <v>2933778</v>
      </c>
    </row>
    <row r="92" spans="1:16" s="59" customFormat="1" ht="38.25" x14ac:dyDescent="0.2">
      <c r="A92" s="2">
        <f t="shared" si="4"/>
        <v>85</v>
      </c>
      <c r="B92" s="51" t="s">
        <v>13</v>
      </c>
      <c r="C92" s="1" t="s">
        <v>231</v>
      </c>
      <c r="D92" s="51" t="s">
        <v>232</v>
      </c>
      <c r="E92" s="51" t="s">
        <v>233</v>
      </c>
      <c r="F92" s="12">
        <v>2260000</v>
      </c>
      <c r="G92" s="12">
        <v>2022150</v>
      </c>
      <c r="H92" s="12">
        <v>136808</v>
      </c>
      <c r="I92" s="12">
        <v>136555</v>
      </c>
      <c r="J92" s="12">
        <v>134348</v>
      </c>
      <c r="K92" s="12">
        <v>131845</v>
      </c>
      <c r="L92" s="12">
        <v>129493</v>
      </c>
      <c r="M92" s="12">
        <v>127145</v>
      </c>
      <c r="N92" s="12">
        <v>124924</v>
      </c>
      <c r="O92" s="12">
        <v>1884843</v>
      </c>
      <c r="P92" s="4">
        <f t="shared" si="3"/>
        <v>2805961</v>
      </c>
    </row>
    <row r="93" spans="1:16" s="59" customFormat="1" ht="38.25" x14ac:dyDescent="0.2">
      <c r="A93" s="2">
        <f t="shared" si="4"/>
        <v>86</v>
      </c>
      <c r="B93" s="68" t="s">
        <v>13</v>
      </c>
      <c r="C93" s="38" t="s">
        <v>234</v>
      </c>
      <c r="D93" s="50" t="s">
        <v>235</v>
      </c>
      <c r="E93" s="65" t="s">
        <v>236</v>
      </c>
      <c r="F93" s="6">
        <v>208435</v>
      </c>
      <c r="G93" s="12">
        <v>122935</v>
      </c>
      <c r="H93" s="6">
        <v>24503</v>
      </c>
      <c r="I93" s="6">
        <v>24040</v>
      </c>
      <c r="J93" s="6">
        <v>23466</v>
      </c>
      <c r="K93" s="6">
        <v>22881</v>
      </c>
      <c r="L93" s="6">
        <v>22302</v>
      </c>
      <c r="M93" s="6">
        <v>16366</v>
      </c>
      <c r="N93" s="7">
        <v>0</v>
      </c>
      <c r="O93" s="6">
        <v>0</v>
      </c>
      <c r="P93" s="8">
        <f t="shared" si="3"/>
        <v>133558</v>
      </c>
    </row>
    <row r="94" spans="1:16" s="59" customFormat="1" ht="63.75" x14ac:dyDescent="0.2">
      <c r="A94" s="2">
        <f t="shared" si="4"/>
        <v>87</v>
      </c>
      <c r="B94" s="68" t="s">
        <v>13</v>
      </c>
      <c r="C94" s="38" t="s">
        <v>237</v>
      </c>
      <c r="D94" s="50" t="s">
        <v>238</v>
      </c>
      <c r="E94" s="65" t="s">
        <v>239</v>
      </c>
      <c r="F94" s="6">
        <v>250550</v>
      </c>
      <c r="G94" s="12">
        <v>155756</v>
      </c>
      <c r="H94" s="6">
        <v>31003</v>
      </c>
      <c r="I94" s="6">
        <v>30290</v>
      </c>
      <c r="J94" s="6">
        <v>29600</v>
      </c>
      <c r="K94" s="6">
        <v>28895</v>
      </c>
      <c r="L94" s="6">
        <v>28198</v>
      </c>
      <c r="M94" s="6">
        <v>20731</v>
      </c>
      <c r="N94" s="7">
        <v>0</v>
      </c>
      <c r="O94" s="6">
        <v>0</v>
      </c>
      <c r="P94" s="8">
        <f t="shared" si="3"/>
        <v>168717</v>
      </c>
    </row>
    <row r="95" spans="1:16" s="59" customFormat="1" ht="38.25" x14ac:dyDescent="0.2">
      <c r="A95" s="2">
        <f t="shared" si="4"/>
        <v>88</v>
      </c>
      <c r="B95" s="68" t="s">
        <v>13</v>
      </c>
      <c r="C95" s="38" t="s">
        <v>240</v>
      </c>
      <c r="D95" s="50" t="s">
        <v>241</v>
      </c>
      <c r="E95" s="65" t="s">
        <v>242</v>
      </c>
      <c r="F95" s="6">
        <v>220000</v>
      </c>
      <c r="G95" s="12">
        <v>129766</v>
      </c>
      <c r="H95" s="6">
        <v>25878</v>
      </c>
      <c r="I95" s="6">
        <v>25280</v>
      </c>
      <c r="J95" s="6">
        <v>24695</v>
      </c>
      <c r="K95" s="6">
        <v>24099</v>
      </c>
      <c r="L95" s="6">
        <v>23509</v>
      </c>
      <c r="M95" s="6">
        <v>17277</v>
      </c>
      <c r="N95" s="7">
        <v>0</v>
      </c>
      <c r="O95" s="6">
        <v>0</v>
      </c>
      <c r="P95" s="8">
        <f t="shared" si="3"/>
        <v>140738</v>
      </c>
    </row>
    <row r="96" spans="1:16" s="59" customFormat="1" ht="63.75" x14ac:dyDescent="0.2">
      <c r="A96" s="2">
        <f t="shared" si="4"/>
        <v>89</v>
      </c>
      <c r="B96" s="66" t="s">
        <v>13</v>
      </c>
      <c r="C96" s="39" t="s">
        <v>390</v>
      </c>
      <c r="D96" s="69" t="s">
        <v>243</v>
      </c>
      <c r="E96" s="70" t="s">
        <v>244</v>
      </c>
      <c r="F96" s="13">
        <v>117198</v>
      </c>
      <c r="G96" s="12">
        <v>41767</v>
      </c>
      <c r="H96" s="13">
        <v>13956</v>
      </c>
      <c r="I96" s="13">
        <v>13587</v>
      </c>
      <c r="J96" s="13">
        <v>13238</v>
      </c>
      <c r="K96" s="13">
        <v>3259</v>
      </c>
      <c r="L96" s="13">
        <v>0</v>
      </c>
      <c r="M96" s="13">
        <v>0</v>
      </c>
      <c r="N96" s="32">
        <v>0</v>
      </c>
      <c r="O96" s="13">
        <v>0</v>
      </c>
      <c r="P96" s="14">
        <f t="shared" si="3"/>
        <v>44040</v>
      </c>
    </row>
    <row r="97" spans="1:16" s="59" customFormat="1" ht="69" customHeight="1" x14ac:dyDescent="0.2">
      <c r="A97" s="2">
        <f t="shared" si="4"/>
        <v>90</v>
      </c>
      <c r="B97" s="64" t="s">
        <v>13</v>
      </c>
      <c r="C97" s="38" t="s">
        <v>423</v>
      </c>
      <c r="D97" s="71" t="s">
        <v>245</v>
      </c>
      <c r="E97" s="65" t="s">
        <v>246</v>
      </c>
      <c r="F97" s="6">
        <v>3249914</v>
      </c>
      <c r="G97" s="12">
        <v>2778073</v>
      </c>
      <c r="H97" s="6">
        <v>215887</v>
      </c>
      <c r="I97" s="6">
        <v>213852</v>
      </c>
      <c r="J97" s="6">
        <v>209803</v>
      </c>
      <c r="K97" s="6">
        <v>205238</v>
      </c>
      <c r="L97" s="6">
        <v>200936</v>
      </c>
      <c r="M97" s="6">
        <v>196641</v>
      </c>
      <c r="N97" s="7">
        <v>192566</v>
      </c>
      <c r="O97" s="6">
        <v>2654401</v>
      </c>
      <c r="P97" s="11">
        <f t="shared" si="3"/>
        <v>4089324</v>
      </c>
    </row>
    <row r="98" spans="1:16" s="59" customFormat="1" ht="51" x14ac:dyDescent="0.2">
      <c r="A98" s="2">
        <f t="shared" si="4"/>
        <v>91</v>
      </c>
      <c r="B98" s="64" t="s">
        <v>13</v>
      </c>
      <c r="C98" s="38" t="s">
        <v>424</v>
      </c>
      <c r="D98" s="50" t="s">
        <v>247</v>
      </c>
      <c r="E98" s="65" t="s">
        <v>246</v>
      </c>
      <c r="F98" s="6">
        <v>1255956</v>
      </c>
      <c r="G98" s="12">
        <v>1078588</v>
      </c>
      <c r="H98" s="6">
        <v>102696</v>
      </c>
      <c r="I98" s="6">
        <v>101307</v>
      </c>
      <c r="J98" s="6">
        <v>99119</v>
      </c>
      <c r="K98" s="6">
        <v>96765</v>
      </c>
      <c r="L98" s="6">
        <v>94497</v>
      </c>
      <c r="M98" s="15">
        <v>92232</v>
      </c>
      <c r="N98" s="7">
        <v>90030</v>
      </c>
      <c r="O98" s="6">
        <v>700031</v>
      </c>
      <c r="P98" s="8">
        <f t="shared" si="3"/>
        <v>1376677</v>
      </c>
    </row>
    <row r="99" spans="1:16" s="59" customFormat="1" ht="38.25" x14ac:dyDescent="0.2">
      <c r="A99" s="2">
        <f t="shared" si="4"/>
        <v>92</v>
      </c>
      <c r="B99" s="64" t="s">
        <v>13</v>
      </c>
      <c r="C99" s="38" t="s">
        <v>391</v>
      </c>
      <c r="D99" s="50" t="s">
        <v>248</v>
      </c>
      <c r="E99" s="65" t="s">
        <v>249</v>
      </c>
      <c r="F99" s="6">
        <v>1000000</v>
      </c>
      <c r="G99" s="12">
        <v>891924</v>
      </c>
      <c r="H99" s="6">
        <v>85157</v>
      </c>
      <c r="I99" s="6">
        <v>84249</v>
      </c>
      <c r="J99" s="6">
        <v>82355</v>
      </c>
      <c r="K99" s="6">
        <v>80309</v>
      </c>
      <c r="L99" s="6">
        <v>78341</v>
      </c>
      <c r="M99" s="6">
        <v>76377</v>
      </c>
      <c r="N99" s="7">
        <v>74471</v>
      </c>
      <c r="O99" s="6">
        <v>608904</v>
      </c>
      <c r="P99" s="8">
        <f t="shared" si="3"/>
        <v>1170163</v>
      </c>
    </row>
    <row r="100" spans="1:16" s="59" customFormat="1" ht="67.150000000000006" customHeight="1" x14ac:dyDescent="0.2">
      <c r="A100" s="2">
        <f t="shared" si="4"/>
        <v>93</v>
      </c>
      <c r="B100" s="66" t="s">
        <v>13</v>
      </c>
      <c r="C100" s="40" t="s">
        <v>392</v>
      </c>
      <c r="D100" s="72" t="s">
        <v>250</v>
      </c>
      <c r="E100" s="67" t="s">
        <v>249</v>
      </c>
      <c r="F100" s="9">
        <v>217024</v>
      </c>
      <c r="G100" s="12">
        <v>165984</v>
      </c>
      <c r="H100" s="9">
        <v>30893</v>
      </c>
      <c r="I100" s="9">
        <v>30214</v>
      </c>
      <c r="J100" s="9">
        <v>29349</v>
      </c>
      <c r="K100" s="9">
        <v>28461</v>
      </c>
      <c r="L100" s="9">
        <v>27586</v>
      </c>
      <c r="M100" s="9">
        <v>26712</v>
      </c>
      <c r="N100" s="10">
        <v>13079</v>
      </c>
      <c r="O100" s="9">
        <v>0</v>
      </c>
      <c r="P100" s="11">
        <f t="shared" si="3"/>
        <v>186294</v>
      </c>
    </row>
    <row r="101" spans="1:16" s="59" customFormat="1" ht="70.900000000000006" customHeight="1" x14ac:dyDescent="0.2">
      <c r="A101" s="2">
        <f t="shared" si="4"/>
        <v>94</v>
      </c>
      <c r="B101" s="64" t="s">
        <v>13</v>
      </c>
      <c r="C101" s="41" t="s">
        <v>425</v>
      </c>
      <c r="D101" s="50" t="s">
        <v>251</v>
      </c>
      <c r="E101" s="65" t="s">
        <v>252</v>
      </c>
      <c r="F101" s="6">
        <v>69808</v>
      </c>
      <c r="G101" s="12">
        <v>47203</v>
      </c>
      <c r="H101" s="6">
        <v>8888</v>
      </c>
      <c r="I101" s="6">
        <v>8654</v>
      </c>
      <c r="J101" s="6">
        <v>8389</v>
      </c>
      <c r="K101" s="6">
        <v>8118</v>
      </c>
      <c r="L101" s="6">
        <v>7849</v>
      </c>
      <c r="M101" s="6">
        <v>7581</v>
      </c>
      <c r="N101" s="7">
        <v>4061</v>
      </c>
      <c r="O101" s="6">
        <v>0</v>
      </c>
      <c r="P101" s="8">
        <f t="shared" si="3"/>
        <v>53540</v>
      </c>
    </row>
    <row r="102" spans="1:16" s="59" customFormat="1" ht="51" x14ac:dyDescent="0.2">
      <c r="A102" s="2">
        <f t="shared" si="4"/>
        <v>95</v>
      </c>
      <c r="B102" s="64" t="s">
        <v>13</v>
      </c>
      <c r="C102" s="41" t="s">
        <v>393</v>
      </c>
      <c r="D102" s="50" t="s">
        <v>253</v>
      </c>
      <c r="E102" s="65" t="s">
        <v>252</v>
      </c>
      <c r="F102" s="6">
        <v>304590</v>
      </c>
      <c r="G102" s="12">
        <v>234966</v>
      </c>
      <c r="H102" s="6">
        <v>43178</v>
      </c>
      <c r="I102" s="6">
        <v>42060</v>
      </c>
      <c r="J102" s="15">
        <v>40778</v>
      </c>
      <c r="K102" s="6">
        <v>39465</v>
      </c>
      <c r="L102" s="6">
        <v>38171</v>
      </c>
      <c r="M102" s="6">
        <v>36877</v>
      </c>
      <c r="N102" s="6">
        <v>26813</v>
      </c>
      <c r="O102" s="6">
        <v>0</v>
      </c>
      <c r="P102" s="8">
        <f t="shared" si="3"/>
        <v>267342</v>
      </c>
    </row>
    <row r="103" spans="1:16" s="59" customFormat="1" ht="63.75" x14ac:dyDescent="0.2">
      <c r="A103" s="2">
        <f t="shared" si="4"/>
        <v>96</v>
      </c>
      <c r="B103" s="64" t="s">
        <v>13</v>
      </c>
      <c r="C103" s="41" t="s">
        <v>426</v>
      </c>
      <c r="D103" s="50" t="s">
        <v>254</v>
      </c>
      <c r="E103" s="65" t="s">
        <v>252</v>
      </c>
      <c r="F103" s="6">
        <v>85445</v>
      </c>
      <c r="G103" s="12">
        <v>58265</v>
      </c>
      <c r="H103" s="6">
        <v>11136</v>
      </c>
      <c r="I103" s="6">
        <v>10842</v>
      </c>
      <c r="J103" s="6">
        <v>10509</v>
      </c>
      <c r="K103" s="6">
        <v>10167</v>
      </c>
      <c r="L103" s="6">
        <v>9830</v>
      </c>
      <c r="M103" s="6">
        <v>9494</v>
      </c>
      <c r="N103" s="7">
        <v>3983</v>
      </c>
      <c r="O103" s="6">
        <v>0</v>
      </c>
      <c r="P103" s="8">
        <f t="shared" si="3"/>
        <v>65961</v>
      </c>
    </row>
    <row r="104" spans="1:16" s="59" customFormat="1" ht="38.25" x14ac:dyDescent="0.2">
      <c r="A104" s="2">
        <f t="shared" si="4"/>
        <v>97</v>
      </c>
      <c r="B104" s="64" t="s">
        <v>13</v>
      </c>
      <c r="C104" s="41" t="s">
        <v>427</v>
      </c>
      <c r="D104" s="50" t="s">
        <v>255</v>
      </c>
      <c r="E104" s="65" t="s">
        <v>252</v>
      </c>
      <c r="F104" s="6">
        <v>111292</v>
      </c>
      <c r="G104" s="12">
        <v>71636</v>
      </c>
      <c r="H104" s="6">
        <v>15765</v>
      </c>
      <c r="I104" s="6">
        <v>15326</v>
      </c>
      <c r="J104" s="6">
        <v>14837</v>
      </c>
      <c r="K104" s="6">
        <v>14340</v>
      </c>
      <c r="L104" s="6">
        <v>13848</v>
      </c>
      <c r="M104" s="6">
        <v>5639</v>
      </c>
      <c r="N104" s="7">
        <v>0</v>
      </c>
      <c r="O104" s="6">
        <v>0</v>
      </c>
      <c r="P104" s="8">
        <f t="shared" si="3"/>
        <v>79755</v>
      </c>
    </row>
    <row r="105" spans="1:16" s="59" customFormat="1" ht="63.75" x14ac:dyDescent="0.2">
      <c r="A105" s="2">
        <f t="shared" si="4"/>
        <v>98</v>
      </c>
      <c r="B105" s="66" t="s">
        <v>13</v>
      </c>
      <c r="C105" s="42" t="s">
        <v>394</v>
      </c>
      <c r="D105" s="72" t="s">
        <v>256</v>
      </c>
      <c r="E105" s="67" t="s">
        <v>252</v>
      </c>
      <c r="F105" s="9">
        <v>104699</v>
      </c>
      <c r="G105" s="12">
        <v>73057</v>
      </c>
      <c r="H105" s="9">
        <v>16190</v>
      </c>
      <c r="I105" s="9">
        <v>15739</v>
      </c>
      <c r="J105" s="9">
        <v>15235</v>
      </c>
      <c r="K105" s="9">
        <v>14725</v>
      </c>
      <c r="L105" s="9">
        <v>14219</v>
      </c>
      <c r="M105" s="9">
        <v>5167</v>
      </c>
      <c r="N105" s="10">
        <v>0</v>
      </c>
      <c r="O105" s="9">
        <v>0</v>
      </c>
      <c r="P105" s="11">
        <f t="shared" si="3"/>
        <v>81275</v>
      </c>
    </row>
    <row r="106" spans="1:16" s="59" customFormat="1" ht="63.75" x14ac:dyDescent="0.2">
      <c r="A106" s="2">
        <f t="shared" si="4"/>
        <v>99</v>
      </c>
      <c r="B106" s="66" t="s">
        <v>13</v>
      </c>
      <c r="C106" s="43" t="s">
        <v>395</v>
      </c>
      <c r="D106" s="72" t="s">
        <v>257</v>
      </c>
      <c r="E106" s="65" t="s">
        <v>258</v>
      </c>
      <c r="F106" s="6">
        <v>1561658</v>
      </c>
      <c r="G106" s="12">
        <v>1364305</v>
      </c>
      <c r="H106" s="6">
        <v>141237</v>
      </c>
      <c r="I106" s="6">
        <v>137515</v>
      </c>
      <c r="J106" s="6">
        <v>134066</v>
      </c>
      <c r="K106" s="6">
        <v>130340</v>
      </c>
      <c r="L106" s="6">
        <v>126759</v>
      </c>
      <c r="M106" s="6">
        <v>123182</v>
      </c>
      <c r="N106" s="7">
        <v>119711</v>
      </c>
      <c r="O106" s="6">
        <v>966063</v>
      </c>
      <c r="P106" s="11">
        <f t="shared" si="3"/>
        <v>1878873</v>
      </c>
    </row>
    <row r="107" spans="1:16" s="59" customFormat="1" ht="81.599999999999994" customHeight="1" x14ac:dyDescent="0.2">
      <c r="A107" s="2">
        <f t="shared" si="4"/>
        <v>100</v>
      </c>
      <c r="B107" s="66" t="s">
        <v>13</v>
      </c>
      <c r="C107" s="41" t="s">
        <v>259</v>
      </c>
      <c r="D107" s="72" t="s">
        <v>260</v>
      </c>
      <c r="E107" s="65" t="s">
        <v>258</v>
      </c>
      <c r="F107" s="6">
        <v>188595</v>
      </c>
      <c r="G107" s="12">
        <v>66144</v>
      </c>
      <c r="H107" s="6">
        <v>23433</v>
      </c>
      <c r="I107" s="6">
        <v>22603</v>
      </c>
      <c r="J107" s="6">
        <v>21781</v>
      </c>
      <c r="K107" s="6">
        <v>3381</v>
      </c>
      <c r="L107" s="6">
        <v>0</v>
      </c>
      <c r="M107" s="6">
        <v>0</v>
      </c>
      <c r="N107" s="7">
        <v>0</v>
      </c>
      <c r="O107" s="6">
        <v>0</v>
      </c>
      <c r="P107" s="11">
        <f t="shared" si="3"/>
        <v>71198</v>
      </c>
    </row>
    <row r="108" spans="1:16" s="59" customFormat="1" ht="100.15" customHeight="1" x14ac:dyDescent="0.2">
      <c r="A108" s="2">
        <f t="shared" si="4"/>
        <v>101</v>
      </c>
      <c r="B108" s="64" t="s">
        <v>13</v>
      </c>
      <c r="C108" s="41" t="s">
        <v>261</v>
      </c>
      <c r="D108" s="50" t="s">
        <v>262</v>
      </c>
      <c r="E108" s="65" t="s">
        <v>258</v>
      </c>
      <c r="F108" s="6">
        <v>75785</v>
      </c>
      <c r="G108" s="12">
        <v>39386</v>
      </c>
      <c r="H108" s="9">
        <v>14050</v>
      </c>
      <c r="I108" s="9">
        <v>13569</v>
      </c>
      <c r="J108" s="9">
        <v>13093</v>
      </c>
      <c r="K108" s="9">
        <v>1542</v>
      </c>
      <c r="L108" s="9">
        <v>0</v>
      </c>
      <c r="M108" s="9">
        <v>0</v>
      </c>
      <c r="N108" s="10">
        <v>0</v>
      </c>
      <c r="O108" s="9">
        <v>0</v>
      </c>
      <c r="P108" s="11">
        <f t="shared" si="3"/>
        <v>42254</v>
      </c>
    </row>
    <row r="109" spans="1:16" s="59" customFormat="1" ht="63.75" x14ac:dyDescent="0.2">
      <c r="A109" s="2">
        <f t="shared" si="4"/>
        <v>102</v>
      </c>
      <c r="B109" s="64" t="s">
        <v>13</v>
      </c>
      <c r="C109" s="41" t="s">
        <v>395</v>
      </c>
      <c r="D109" s="50" t="s">
        <v>263</v>
      </c>
      <c r="E109" s="65" t="s">
        <v>264</v>
      </c>
      <c r="F109" s="6">
        <v>1862367</v>
      </c>
      <c r="G109" s="12">
        <v>1668903</v>
      </c>
      <c r="H109" s="6">
        <v>159541</v>
      </c>
      <c r="I109" s="6">
        <v>156666</v>
      </c>
      <c r="J109" s="6">
        <v>153089</v>
      </c>
      <c r="K109" s="6">
        <v>149211</v>
      </c>
      <c r="L109" s="6">
        <v>145488</v>
      </c>
      <c r="M109" s="7">
        <v>141771</v>
      </c>
      <c r="N109" s="6">
        <v>138172</v>
      </c>
      <c r="O109" s="6">
        <v>1200516</v>
      </c>
      <c r="P109" s="8">
        <f t="shared" si="3"/>
        <v>2244454</v>
      </c>
    </row>
    <row r="110" spans="1:16" s="59" customFormat="1" ht="38.25" x14ac:dyDescent="0.2">
      <c r="A110" s="2">
        <f t="shared" si="4"/>
        <v>103</v>
      </c>
      <c r="B110" s="68" t="s">
        <v>13</v>
      </c>
      <c r="C110" s="42" t="s">
        <v>378</v>
      </c>
      <c r="D110" s="72" t="s">
        <v>265</v>
      </c>
      <c r="E110" s="67" t="s">
        <v>266</v>
      </c>
      <c r="F110" s="9">
        <v>831711</v>
      </c>
      <c r="G110" s="12">
        <v>746407</v>
      </c>
      <c r="H110" s="9">
        <v>70739</v>
      </c>
      <c r="I110" s="9">
        <v>69478</v>
      </c>
      <c r="J110" s="9">
        <v>67901</v>
      </c>
      <c r="K110" s="9">
        <v>66191</v>
      </c>
      <c r="L110" s="9">
        <v>64549</v>
      </c>
      <c r="M110" s="9">
        <v>62912</v>
      </c>
      <c r="N110" s="10">
        <v>61325</v>
      </c>
      <c r="O110" s="9">
        <v>544310</v>
      </c>
      <c r="P110" s="11">
        <f t="shared" si="3"/>
        <v>1007405</v>
      </c>
    </row>
    <row r="111" spans="1:16" s="59" customFormat="1" ht="75" customHeight="1" x14ac:dyDescent="0.2">
      <c r="A111" s="2">
        <f t="shared" si="4"/>
        <v>104</v>
      </c>
      <c r="B111" s="64" t="s">
        <v>13</v>
      </c>
      <c r="C111" s="41" t="s">
        <v>396</v>
      </c>
      <c r="D111" s="50" t="s">
        <v>267</v>
      </c>
      <c r="E111" s="65" t="s">
        <v>268</v>
      </c>
      <c r="F111" s="6">
        <v>817850</v>
      </c>
      <c r="G111" s="12">
        <v>603243</v>
      </c>
      <c r="H111" s="6">
        <v>106097</v>
      </c>
      <c r="I111" s="6">
        <v>103436</v>
      </c>
      <c r="J111" s="6">
        <v>100505</v>
      </c>
      <c r="K111" s="6">
        <v>97501</v>
      </c>
      <c r="L111" s="6">
        <v>94538</v>
      </c>
      <c r="M111" s="7">
        <v>91578</v>
      </c>
      <c r="N111" s="7">
        <v>88630</v>
      </c>
      <c r="O111" s="6">
        <v>771</v>
      </c>
      <c r="P111" s="8">
        <f t="shared" si="3"/>
        <v>683056</v>
      </c>
    </row>
    <row r="112" spans="1:16" s="59" customFormat="1" ht="97.9" customHeight="1" x14ac:dyDescent="0.2">
      <c r="A112" s="2">
        <f t="shared" si="4"/>
        <v>105</v>
      </c>
      <c r="B112" s="64" t="s">
        <v>13</v>
      </c>
      <c r="C112" s="41" t="s">
        <v>428</v>
      </c>
      <c r="D112" s="50" t="s">
        <v>269</v>
      </c>
      <c r="E112" s="65" t="s">
        <v>270</v>
      </c>
      <c r="F112" s="6">
        <v>363474</v>
      </c>
      <c r="G112" s="12">
        <v>313338</v>
      </c>
      <c r="H112" s="6">
        <v>36268</v>
      </c>
      <c r="I112" s="6">
        <v>35507</v>
      </c>
      <c r="J112" s="6">
        <v>34610</v>
      </c>
      <c r="K112" s="6">
        <v>33664</v>
      </c>
      <c r="L112" s="7">
        <v>32744</v>
      </c>
      <c r="M112" s="7">
        <v>31826</v>
      </c>
      <c r="N112" s="15">
        <v>30923</v>
      </c>
      <c r="O112" s="6">
        <v>153575</v>
      </c>
      <c r="P112" s="8">
        <f>SUM(H112:O112)</f>
        <v>389117</v>
      </c>
    </row>
    <row r="113" spans="1:16" s="59" customFormat="1" ht="41.45" customHeight="1" x14ac:dyDescent="0.2">
      <c r="A113" s="2">
        <f t="shared" si="4"/>
        <v>106</v>
      </c>
      <c r="B113" s="64" t="s">
        <v>13</v>
      </c>
      <c r="C113" s="41" t="s">
        <v>397</v>
      </c>
      <c r="D113" s="50" t="s">
        <v>271</v>
      </c>
      <c r="E113" s="65" t="s">
        <v>270</v>
      </c>
      <c r="F113" s="6">
        <v>424514</v>
      </c>
      <c r="G113" s="12">
        <v>365954</v>
      </c>
      <c r="H113" s="6">
        <v>42360</v>
      </c>
      <c r="I113" s="6">
        <v>41471</v>
      </c>
      <c r="J113" s="6">
        <v>40425</v>
      </c>
      <c r="K113" s="6">
        <v>39319</v>
      </c>
      <c r="L113" s="6">
        <v>38244</v>
      </c>
      <c r="M113" s="7">
        <v>37171</v>
      </c>
      <c r="N113" s="7">
        <v>36119</v>
      </c>
      <c r="O113" s="6">
        <v>179341</v>
      </c>
      <c r="P113" s="8">
        <f t="shared" si="3"/>
        <v>454450</v>
      </c>
    </row>
    <row r="114" spans="1:16" s="59" customFormat="1" ht="38.25" x14ac:dyDescent="0.2">
      <c r="A114" s="2">
        <f t="shared" si="4"/>
        <v>107</v>
      </c>
      <c r="B114" s="64" t="s">
        <v>13</v>
      </c>
      <c r="C114" s="41" t="s">
        <v>398</v>
      </c>
      <c r="D114" s="50" t="s">
        <v>272</v>
      </c>
      <c r="E114" s="65" t="s">
        <v>273</v>
      </c>
      <c r="F114" s="6">
        <v>92004</v>
      </c>
      <c r="G114" s="12">
        <v>73124</v>
      </c>
      <c r="H114" s="6">
        <v>11870</v>
      </c>
      <c r="I114" s="6">
        <v>11582</v>
      </c>
      <c r="J114" s="6">
        <v>11261</v>
      </c>
      <c r="K114" s="6">
        <v>10932</v>
      </c>
      <c r="L114" s="7">
        <v>10606</v>
      </c>
      <c r="M114" s="15">
        <v>10282</v>
      </c>
      <c r="N114" s="7">
        <v>9959</v>
      </c>
      <c r="O114" s="6">
        <v>7222</v>
      </c>
      <c r="P114" s="8">
        <f t="shared" si="3"/>
        <v>83714</v>
      </c>
    </row>
    <row r="115" spans="1:16" s="59" customFormat="1" ht="51" x14ac:dyDescent="0.2">
      <c r="A115" s="2">
        <f t="shared" si="4"/>
        <v>108</v>
      </c>
      <c r="B115" s="64" t="s">
        <v>13</v>
      </c>
      <c r="C115" s="41" t="s">
        <v>399</v>
      </c>
      <c r="D115" s="50" t="s">
        <v>274</v>
      </c>
      <c r="E115" s="65" t="s">
        <v>275</v>
      </c>
      <c r="F115" s="6">
        <v>239876</v>
      </c>
      <c r="G115" s="12">
        <v>222428</v>
      </c>
      <c r="H115" s="6">
        <v>25400</v>
      </c>
      <c r="I115" s="6">
        <v>24873</v>
      </c>
      <c r="J115" s="6">
        <v>24249</v>
      </c>
      <c r="K115" s="6">
        <v>23591</v>
      </c>
      <c r="L115" s="7">
        <v>22950</v>
      </c>
      <c r="M115" s="7">
        <v>22310</v>
      </c>
      <c r="N115" s="73">
        <v>21683</v>
      </c>
      <c r="O115" s="6">
        <v>112165</v>
      </c>
      <c r="P115" s="8">
        <f t="shared" si="3"/>
        <v>277221</v>
      </c>
    </row>
    <row r="116" spans="1:16" s="59" customFormat="1" ht="67.150000000000006" customHeight="1" x14ac:dyDescent="0.2">
      <c r="A116" s="2">
        <f t="shared" si="4"/>
        <v>109</v>
      </c>
      <c r="B116" s="64" t="s">
        <v>13</v>
      </c>
      <c r="C116" s="41" t="s">
        <v>400</v>
      </c>
      <c r="D116" s="50" t="s">
        <v>276</v>
      </c>
      <c r="E116" s="65" t="s">
        <v>275</v>
      </c>
      <c r="F116" s="6">
        <v>470271</v>
      </c>
      <c r="G116" s="12">
        <v>436067</v>
      </c>
      <c r="H116" s="6">
        <v>49794</v>
      </c>
      <c r="I116" s="6">
        <v>48759</v>
      </c>
      <c r="J116" s="6">
        <v>47539</v>
      </c>
      <c r="K116" s="6">
        <v>46246</v>
      </c>
      <c r="L116" s="7">
        <v>44991</v>
      </c>
      <c r="M116" s="7">
        <v>43737</v>
      </c>
      <c r="N116" s="73">
        <v>42508</v>
      </c>
      <c r="O116" s="6">
        <v>219925</v>
      </c>
      <c r="P116" s="8">
        <f t="shared" si="3"/>
        <v>543499</v>
      </c>
    </row>
    <row r="117" spans="1:16" s="59" customFormat="1" ht="43.15" customHeight="1" x14ac:dyDescent="0.2">
      <c r="A117" s="2">
        <f t="shared" si="4"/>
        <v>110</v>
      </c>
      <c r="B117" s="64" t="s">
        <v>13</v>
      </c>
      <c r="C117" s="41" t="s">
        <v>401</v>
      </c>
      <c r="D117" s="50" t="s">
        <v>277</v>
      </c>
      <c r="E117" s="65" t="s">
        <v>275</v>
      </c>
      <c r="F117" s="6">
        <v>382014</v>
      </c>
      <c r="G117" s="12">
        <v>330214</v>
      </c>
      <c r="H117" s="6">
        <v>37706</v>
      </c>
      <c r="I117" s="6">
        <v>36923</v>
      </c>
      <c r="J117" s="6">
        <v>35998</v>
      </c>
      <c r="K117" s="6">
        <v>35018</v>
      </c>
      <c r="L117" s="7">
        <v>34068</v>
      </c>
      <c r="M117" s="7">
        <v>33119</v>
      </c>
      <c r="N117" s="73">
        <v>32188</v>
      </c>
      <c r="O117" s="6">
        <v>166549</v>
      </c>
      <c r="P117" s="8">
        <f t="shared" si="3"/>
        <v>411569</v>
      </c>
    </row>
    <row r="118" spans="1:16" s="60" customFormat="1" ht="63.75" x14ac:dyDescent="0.2">
      <c r="A118" s="2">
        <f t="shared" si="4"/>
        <v>111</v>
      </c>
      <c r="B118" s="64" t="s">
        <v>13</v>
      </c>
      <c r="C118" s="44" t="s">
        <v>402</v>
      </c>
      <c r="D118" s="50" t="s">
        <v>278</v>
      </c>
      <c r="E118" s="65" t="s">
        <v>279</v>
      </c>
      <c r="F118" s="73">
        <v>324703</v>
      </c>
      <c r="G118" s="12">
        <v>302871</v>
      </c>
      <c r="H118" s="73">
        <v>23037</v>
      </c>
      <c r="I118" s="73">
        <v>22747</v>
      </c>
      <c r="J118" s="73">
        <v>22333</v>
      </c>
      <c r="K118" s="73">
        <v>21856</v>
      </c>
      <c r="L118" s="73">
        <v>21411</v>
      </c>
      <c r="M118" s="73">
        <v>20967</v>
      </c>
      <c r="N118" s="73">
        <v>20549</v>
      </c>
      <c r="O118" s="73">
        <v>325463</v>
      </c>
      <c r="P118" s="8">
        <f t="shared" si="3"/>
        <v>478363</v>
      </c>
    </row>
    <row r="119" spans="1:16" s="59" customFormat="1" ht="25.5" x14ac:dyDescent="0.2">
      <c r="A119" s="2">
        <f t="shared" si="4"/>
        <v>112</v>
      </c>
      <c r="B119" s="66" t="s">
        <v>13</v>
      </c>
      <c r="C119" s="41" t="s">
        <v>280</v>
      </c>
      <c r="D119" s="50" t="s">
        <v>281</v>
      </c>
      <c r="E119" s="65" t="s">
        <v>279</v>
      </c>
      <c r="F119" s="6">
        <v>94525</v>
      </c>
      <c r="G119" s="12">
        <v>66517</v>
      </c>
      <c r="H119" s="16">
        <v>16065</v>
      </c>
      <c r="I119" s="16">
        <v>15643</v>
      </c>
      <c r="J119" s="16">
        <v>15190</v>
      </c>
      <c r="K119" s="16">
        <v>14730</v>
      </c>
      <c r="L119" s="16">
        <v>10771</v>
      </c>
      <c r="M119" s="17">
        <v>0</v>
      </c>
      <c r="N119" s="74">
        <v>0</v>
      </c>
      <c r="O119" s="16">
        <v>0</v>
      </c>
      <c r="P119" s="8">
        <f t="shared" si="3"/>
        <v>72399</v>
      </c>
    </row>
    <row r="120" spans="1:16" s="59" customFormat="1" ht="25.5" x14ac:dyDescent="0.2">
      <c r="A120" s="2">
        <f t="shared" si="4"/>
        <v>113</v>
      </c>
      <c r="B120" s="66" t="s">
        <v>13</v>
      </c>
      <c r="C120" s="45" t="s">
        <v>280</v>
      </c>
      <c r="D120" s="50" t="s">
        <v>282</v>
      </c>
      <c r="E120" s="65" t="s">
        <v>283</v>
      </c>
      <c r="F120" s="73">
        <v>593505</v>
      </c>
      <c r="G120" s="12">
        <v>502193</v>
      </c>
      <c r="H120" s="6">
        <v>106949</v>
      </c>
      <c r="I120" s="6">
        <v>104226</v>
      </c>
      <c r="J120" s="75">
        <v>101275</v>
      </c>
      <c r="K120" s="16">
        <v>98274</v>
      </c>
      <c r="L120" s="16">
        <v>95303</v>
      </c>
      <c r="M120" s="16">
        <v>46612</v>
      </c>
      <c r="N120" s="16">
        <v>0</v>
      </c>
      <c r="O120" s="16">
        <v>0</v>
      </c>
      <c r="P120" s="8">
        <f t="shared" si="3"/>
        <v>552639</v>
      </c>
    </row>
    <row r="121" spans="1:16" s="59" customFormat="1" ht="70.150000000000006" customHeight="1" x14ac:dyDescent="0.2">
      <c r="A121" s="2">
        <f t="shared" si="4"/>
        <v>114</v>
      </c>
      <c r="B121" s="66" t="s">
        <v>13</v>
      </c>
      <c r="C121" s="45" t="s">
        <v>403</v>
      </c>
      <c r="D121" s="50" t="s">
        <v>284</v>
      </c>
      <c r="E121" s="65" t="s">
        <v>283</v>
      </c>
      <c r="F121" s="6">
        <v>734488</v>
      </c>
      <c r="G121" s="12">
        <v>696820</v>
      </c>
      <c r="H121" s="75">
        <v>64009</v>
      </c>
      <c r="I121" s="16">
        <v>62807</v>
      </c>
      <c r="J121" s="16">
        <v>61420</v>
      </c>
      <c r="K121" s="16">
        <v>59903</v>
      </c>
      <c r="L121" s="16">
        <v>58455</v>
      </c>
      <c r="M121" s="16">
        <v>57008</v>
      </c>
      <c r="N121" s="17">
        <v>55611</v>
      </c>
      <c r="O121" s="16">
        <v>534809</v>
      </c>
      <c r="P121" s="8">
        <f t="shared" si="3"/>
        <v>954022</v>
      </c>
    </row>
    <row r="122" spans="1:16" s="59" customFormat="1" ht="38.25" x14ac:dyDescent="0.2">
      <c r="A122" s="2">
        <f t="shared" si="4"/>
        <v>115</v>
      </c>
      <c r="B122" s="64" t="s">
        <v>13</v>
      </c>
      <c r="C122" s="45" t="s">
        <v>404</v>
      </c>
      <c r="D122" s="50" t="s">
        <v>285</v>
      </c>
      <c r="E122" s="65" t="s">
        <v>283</v>
      </c>
      <c r="F122" s="6">
        <v>1970727</v>
      </c>
      <c r="G122" s="12">
        <v>1903919</v>
      </c>
      <c r="H122" s="75">
        <v>143309</v>
      </c>
      <c r="I122" s="16">
        <v>141266</v>
      </c>
      <c r="J122" s="16">
        <v>138733</v>
      </c>
      <c r="K122" s="16">
        <v>135813</v>
      </c>
      <c r="L122" s="16">
        <v>133089</v>
      </c>
      <c r="M122" s="16">
        <v>130370</v>
      </c>
      <c r="N122" s="17">
        <v>127820</v>
      </c>
      <c r="O122" s="16">
        <v>2086152</v>
      </c>
      <c r="P122" s="8">
        <f t="shared" si="3"/>
        <v>3036552</v>
      </c>
    </row>
    <row r="123" spans="1:16" s="59" customFormat="1" ht="51" x14ac:dyDescent="0.2">
      <c r="A123" s="2">
        <f t="shared" si="4"/>
        <v>116</v>
      </c>
      <c r="B123" s="64" t="s">
        <v>13</v>
      </c>
      <c r="C123" s="41" t="s">
        <v>286</v>
      </c>
      <c r="D123" s="50" t="s">
        <v>287</v>
      </c>
      <c r="E123" s="65" t="s">
        <v>288</v>
      </c>
      <c r="F123" s="6">
        <v>1746531</v>
      </c>
      <c r="G123" s="12">
        <v>1743180</v>
      </c>
      <c r="H123" s="75">
        <v>159263</v>
      </c>
      <c r="I123" s="16">
        <v>157288</v>
      </c>
      <c r="J123" s="16">
        <v>153810</v>
      </c>
      <c r="K123" s="16">
        <v>150012</v>
      </c>
      <c r="L123" s="16">
        <v>146381</v>
      </c>
      <c r="M123" s="16">
        <v>142753</v>
      </c>
      <c r="N123" s="17">
        <v>139251</v>
      </c>
      <c r="O123" s="16">
        <v>1335727</v>
      </c>
      <c r="P123" s="8">
        <f t="shared" si="3"/>
        <v>2384485</v>
      </c>
    </row>
    <row r="124" spans="1:16" s="59" customFormat="1" ht="52.9" customHeight="1" x14ac:dyDescent="0.2">
      <c r="A124" s="2">
        <f t="shared" si="4"/>
        <v>117</v>
      </c>
      <c r="B124" s="64" t="s">
        <v>13</v>
      </c>
      <c r="C124" s="41" t="s">
        <v>289</v>
      </c>
      <c r="D124" s="50" t="s">
        <v>290</v>
      </c>
      <c r="E124" s="65" t="s">
        <v>288</v>
      </c>
      <c r="F124" s="5">
        <v>330994</v>
      </c>
      <c r="G124" s="12">
        <v>330994</v>
      </c>
      <c r="H124" s="16">
        <v>50254</v>
      </c>
      <c r="I124" s="16">
        <v>49094</v>
      </c>
      <c r="J124" s="16">
        <v>47763</v>
      </c>
      <c r="K124" s="16">
        <v>46387</v>
      </c>
      <c r="L124" s="16">
        <v>45035</v>
      </c>
      <c r="M124" s="17">
        <v>43687</v>
      </c>
      <c r="N124" s="15">
        <v>42347</v>
      </c>
      <c r="O124" s="16">
        <v>58304</v>
      </c>
      <c r="P124" s="8">
        <f>SUM(H124:O124)</f>
        <v>382871</v>
      </c>
    </row>
    <row r="125" spans="1:16" s="59" customFormat="1" ht="54.6" customHeight="1" x14ac:dyDescent="0.2">
      <c r="A125" s="2">
        <f t="shared" si="4"/>
        <v>118</v>
      </c>
      <c r="B125" s="64" t="s">
        <v>13</v>
      </c>
      <c r="C125" s="41" t="s">
        <v>291</v>
      </c>
      <c r="D125" s="50" t="s">
        <v>292</v>
      </c>
      <c r="E125" s="65" t="s">
        <v>288</v>
      </c>
      <c r="F125" s="6">
        <v>296134</v>
      </c>
      <c r="G125" s="12">
        <v>264962</v>
      </c>
      <c r="H125" s="15">
        <v>40034</v>
      </c>
      <c r="I125" s="75">
        <v>39054</v>
      </c>
      <c r="J125" s="16">
        <v>37998</v>
      </c>
      <c r="K125" s="16">
        <v>36904</v>
      </c>
      <c r="L125" s="16">
        <v>35833</v>
      </c>
      <c r="M125" s="16">
        <v>34760</v>
      </c>
      <c r="N125" s="16">
        <v>33697</v>
      </c>
      <c r="O125" s="17">
        <v>48575</v>
      </c>
      <c r="P125" s="8">
        <f>SUM(H125:O125)</f>
        <v>306855</v>
      </c>
    </row>
    <row r="126" spans="1:16" s="59" customFormat="1" ht="68.45" customHeight="1" x14ac:dyDescent="0.2">
      <c r="A126" s="2">
        <f t="shared" si="4"/>
        <v>119</v>
      </c>
      <c r="B126" s="64" t="s">
        <v>13</v>
      </c>
      <c r="C126" s="41" t="s">
        <v>293</v>
      </c>
      <c r="D126" s="50" t="s">
        <v>294</v>
      </c>
      <c r="E126" s="65" t="s">
        <v>288</v>
      </c>
      <c r="F126" s="6">
        <v>352316</v>
      </c>
      <c r="G126" s="12">
        <v>315228</v>
      </c>
      <c r="H126" s="75">
        <v>47631</v>
      </c>
      <c r="I126" s="16">
        <v>46466</v>
      </c>
      <c r="J126" s="16">
        <v>45207</v>
      </c>
      <c r="K126" s="16">
        <v>43909</v>
      </c>
      <c r="L126" s="16">
        <v>42632</v>
      </c>
      <c r="M126" s="16">
        <v>41357</v>
      </c>
      <c r="N126" s="17">
        <v>40092</v>
      </c>
      <c r="O126" s="16">
        <v>57774</v>
      </c>
      <c r="P126" s="8">
        <f t="shared" si="3"/>
        <v>365068</v>
      </c>
    </row>
    <row r="127" spans="1:16" s="59" customFormat="1" ht="70.900000000000006" customHeight="1" x14ac:dyDescent="0.2">
      <c r="A127" s="2">
        <f t="shared" si="4"/>
        <v>120</v>
      </c>
      <c r="B127" s="64" t="s">
        <v>13</v>
      </c>
      <c r="C127" s="41" t="s">
        <v>295</v>
      </c>
      <c r="D127" s="50" t="s">
        <v>296</v>
      </c>
      <c r="E127" s="65" t="s">
        <v>288</v>
      </c>
      <c r="F127" s="6">
        <v>142482</v>
      </c>
      <c r="G127" s="12">
        <v>19587</v>
      </c>
      <c r="H127" s="16">
        <v>17718</v>
      </c>
      <c r="I127" s="16">
        <v>17449</v>
      </c>
      <c r="J127" s="16">
        <v>10055</v>
      </c>
      <c r="K127" s="16">
        <v>0</v>
      </c>
      <c r="L127" s="16">
        <v>0</v>
      </c>
      <c r="M127" s="16">
        <v>0</v>
      </c>
      <c r="N127" s="16">
        <v>0</v>
      </c>
      <c r="O127" s="16">
        <v>0</v>
      </c>
      <c r="P127" s="8">
        <f>SUM(H127:O127)</f>
        <v>45222</v>
      </c>
    </row>
    <row r="128" spans="1:16" s="59" customFormat="1" ht="51" x14ac:dyDescent="0.2">
      <c r="A128" s="2">
        <f t="shared" si="4"/>
        <v>121</v>
      </c>
      <c r="B128" s="64" t="s">
        <v>13</v>
      </c>
      <c r="C128" s="41" t="s">
        <v>405</v>
      </c>
      <c r="D128" s="50" t="s">
        <v>297</v>
      </c>
      <c r="E128" s="65" t="s">
        <v>298</v>
      </c>
      <c r="F128" s="5">
        <v>379086</v>
      </c>
      <c r="G128" s="12">
        <v>379086</v>
      </c>
      <c r="H128" s="9">
        <v>59135</v>
      </c>
      <c r="I128" s="9">
        <v>57755</v>
      </c>
      <c r="J128" s="9">
        <v>56175</v>
      </c>
      <c r="K128" s="9">
        <v>52816</v>
      </c>
      <c r="L128" s="9">
        <v>46128</v>
      </c>
      <c r="M128" s="9">
        <v>44765</v>
      </c>
      <c r="N128" s="10">
        <v>43414</v>
      </c>
      <c r="O128" s="9">
        <v>79087</v>
      </c>
      <c r="P128" s="8">
        <f t="shared" ref="P128:P145" si="5">SUM(H128:O128)</f>
        <v>439275</v>
      </c>
    </row>
    <row r="129" spans="1:16" s="59" customFormat="1" ht="70.900000000000006" customHeight="1" x14ac:dyDescent="0.2">
      <c r="A129" s="2">
        <f t="shared" si="4"/>
        <v>122</v>
      </c>
      <c r="B129" s="64" t="s">
        <v>13</v>
      </c>
      <c r="C129" s="41" t="s">
        <v>406</v>
      </c>
      <c r="D129" s="50" t="s">
        <v>299</v>
      </c>
      <c r="E129" s="65" t="s">
        <v>300</v>
      </c>
      <c r="F129" s="6">
        <v>227047</v>
      </c>
      <c r="G129" s="12">
        <v>130647</v>
      </c>
      <c r="H129" s="75">
        <v>29498</v>
      </c>
      <c r="I129" s="16">
        <v>28724</v>
      </c>
      <c r="J129" s="16">
        <v>27860</v>
      </c>
      <c r="K129" s="16">
        <v>26983</v>
      </c>
      <c r="L129" s="16">
        <v>26116</v>
      </c>
      <c r="M129" s="16">
        <v>4627</v>
      </c>
      <c r="N129" s="17">
        <v>0</v>
      </c>
      <c r="O129" s="16">
        <v>0</v>
      </c>
      <c r="P129" s="8">
        <f t="shared" si="5"/>
        <v>143808</v>
      </c>
    </row>
    <row r="130" spans="1:16" s="59" customFormat="1" ht="38.25" x14ac:dyDescent="0.2">
      <c r="A130" s="2">
        <f t="shared" si="4"/>
        <v>123</v>
      </c>
      <c r="B130" s="64" t="s">
        <v>13</v>
      </c>
      <c r="C130" s="41" t="s">
        <v>301</v>
      </c>
      <c r="D130" s="50" t="s">
        <v>302</v>
      </c>
      <c r="E130" s="65" t="s">
        <v>303</v>
      </c>
      <c r="F130" s="6">
        <v>1500000</v>
      </c>
      <c r="G130" s="12">
        <v>877889</v>
      </c>
      <c r="H130" s="75">
        <v>47444</v>
      </c>
      <c r="I130" s="16">
        <v>228268</v>
      </c>
      <c r="J130" s="16">
        <v>222370</v>
      </c>
      <c r="K130" s="16">
        <v>216472</v>
      </c>
      <c r="L130" s="16">
        <v>210573</v>
      </c>
      <c r="M130" s="16">
        <v>204675</v>
      </c>
      <c r="N130" s="17">
        <v>198777</v>
      </c>
      <c r="O130" s="16">
        <v>425668</v>
      </c>
      <c r="P130" s="8">
        <f t="shared" si="5"/>
        <v>1754247</v>
      </c>
    </row>
    <row r="131" spans="1:16" s="59" customFormat="1" ht="50.45" customHeight="1" x14ac:dyDescent="0.2">
      <c r="A131" s="2">
        <f t="shared" si="4"/>
        <v>124</v>
      </c>
      <c r="B131" s="64" t="s">
        <v>13</v>
      </c>
      <c r="C131" s="41" t="s">
        <v>407</v>
      </c>
      <c r="D131" s="50" t="s">
        <v>304</v>
      </c>
      <c r="E131" s="65" t="s">
        <v>305</v>
      </c>
      <c r="F131" s="6">
        <v>276658</v>
      </c>
      <c r="G131" s="12">
        <v>195937</v>
      </c>
      <c r="H131" s="75">
        <v>24274</v>
      </c>
      <c r="I131" s="16">
        <v>23746</v>
      </c>
      <c r="J131" s="16">
        <v>23219</v>
      </c>
      <c r="K131" s="16">
        <v>22692</v>
      </c>
      <c r="L131" s="16">
        <v>22164</v>
      </c>
      <c r="M131" s="17">
        <v>21637</v>
      </c>
      <c r="N131" s="17">
        <v>21109</v>
      </c>
      <c r="O131" s="16">
        <v>219363</v>
      </c>
      <c r="P131" s="8">
        <f t="shared" si="5"/>
        <v>378204</v>
      </c>
    </row>
    <row r="132" spans="1:16" s="59" customFormat="1" ht="25.5" x14ac:dyDescent="0.2">
      <c r="A132" s="2">
        <f t="shared" si="4"/>
        <v>125</v>
      </c>
      <c r="B132" s="64" t="s">
        <v>13</v>
      </c>
      <c r="C132" s="41" t="s">
        <v>306</v>
      </c>
      <c r="D132" s="50" t="s">
        <v>307</v>
      </c>
      <c r="E132" s="65" t="s">
        <v>308</v>
      </c>
      <c r="F132" s="6">
        <v>128900</v>
      </c>
      <c r="G132" s="12">
        <v>118645</v>
      </c>
      <c r="H132" s="75">
        <v>16852</v>
      </c>
      <c r="I132" s="16">
        <v>16822</v>
      </c>
      <c r="J132" s="16">
        <v>16393</v>
      </c>
      <c r="K132" s="16">
        <v>15948</v>
      </c>
      <c r="L132" s="16">
        <v>15512</v>
      </c>
      <c r="M132" s="16">
        <v>15077</v>
      </c>
      <c r="N132" s="17">
        <v>14644</v>
      </c>
      <c r="O132" s="16">
        <v>22618</v>
      </c>
      <c r="P132" s="8">
        <f t="shared" si="5"/>
        <v>133866</v>
      </c>
    </row>
    <row r="133" spans="1:16" s="59" customFormat="1" ht="51" x14ac:dyDescent="0.2">
      <c r="A133" s="2">
        <f t="shared" si="4"/>
        <v>126</v>
      </c>
      <c r="B133" s="64" t="s">
        <v>13</v>
      </c>
      <c r="C133" s="41" t="s">
        <v>379</v>
      </c>
      <c r="D133" s="50" t="s">
        <v>309</v>
      </c>
      <c r="E133" s="65" t="s">
        <v>308</v>
      </c>
      <c r="F133" s="6">
        <v>1118037</v>
      </c>
      <c r="G133" s="12">
        <v>38687</v>
      </c>
      <c r="H133" s="75">
        <v>22392</v>
      </c>
      <c r="I133" s="16">
        <v>97931</v>
      </c>
      <c r="J133" s="16">
        <v>95862</v>
      </c>
      <c r="K133" s="16">
        <v>93793</v>
      </c>
      <c r="L133" s="16">
        <v>91724</v>
      </c>
      <c r="M133" s="16">
        <v>89656</v>
      </c>
      <c r="N133" s="17">
        <v>87587</v>
      </c>
      <c r="O133" s="16">
        <v>920260</v>
      </c>
      <c r="P133" s="8">
        <f t="shared" si="5"/>
        <v>1499205</v>
      </c>
    </row>
    <row r="134" spans="1:16" s="59" customFormat="1" ht="38.25" x14ac:dyDescent="0.2">
      <c r="A134" s="2">
        <f t="shared" si="4"/>
        <v>127</v>
      </c>
      <c r="B134" s="64" t="s">
        <v>13</v>
      </c>
      <c r="C134" s="41" t="s">
        <v>380</v>
      </c>
      <c r="D134" s="50" t="s">
        <v>310</v>
      </c>
      <c r="E134" s="65" t="s">
        <v>308</v>
      </c>
      <c r="F134" s="6">
        <v>1621162</v>
      </c>
      <c r="G134" s="12">
        <v>184736</v>
      </c>
      <c r="H134" s="75">
        <v>29585</v>
      </c>
      <c r="I134" s="16">
        <v>141999</v>
      </c>
      <c r="J134" s="16">
        <v>138999</v>
      </c>
      <c r="K134" s="16">
        <v>136000</v>
      </c>
      <c r="L134" s="16">
        <v>133001</v>
      </c>
      <c r="M134" s="16">
        <v>130001</v>
      </c>
      <c r="N134" s="17">
        <v>127001</v>
      </c>
      <c r="O134" s="16">
        <v>1334391</v>
      </c>
      <c r="P134" s="8">
        <f t="shared" si="5"/>
        <v>2170977</v>
      </c>
    </row>
    <row r="135" spans="1:16" s="59" customFormat="1" ht="51" x14ac:dyDescent="0.2">
      <c r="A135" s="2">
        <f t="shared" si="4"/>
        <v>128</v>
      </c>
      <c r="B135" s="64" t="s">
        <v>13</v>
      </c>
      <c r="C135" s="41" t="s">
        <v>408</v>
      </c>
      <c r="D135" s="50" t="s">
        <v>311</v>
      </c>
      <c r="E135" s="65" t="s">
        <v>308</v>
      </c>
      <c r="F135" s="6">
        <v>427898</v>
      </c>
      <c r="G135" s="12">
        <v>20056</v>
      </c>
      <c r="H135" s="75">
        <v>7585</v>
      </c>
      <c r="I135" s="16">
        <v>50044</v>
      </c>
      <c r="J135" s="16">
        <v>48861</v>
      </c>
      <c r="K135" s="16">
        <v>47678</v>
      </c>
      <c r="L135" s="16">
        <v>43137</v>
      </c>
      <c r="M135" s="16">
        <v>38759</v>
      </c>
      <c r="N135" s="17">
        <v>37794</v>
      </c>
      <c r="O135" s="16">
        <v>252624</v>
      </c>
      <c r="P135" s="8">
        <f t="shared" si="5"/>
        <v>526482</v>
      </c>
    </row>
    <row r="136" spans="1:16" s="59" customFormat="1" ht="25.5" x14ac:dyDescent="0.2">
      <c r="A136" s="2">
        <f t="shared" si="4"/>
        <v>129</v>
      </c>
      <c r="B136" s="64" t="s">
        <v>13</v>
      </c>
      <c r="C136" s="41" t="s">
        <v>280</v>
      </c>
      <c r="D136" s="50" t="s">
        <v>312</v>
      </c>
      <c r="E136" s="65" t="s">
        <v>308</v>
      </c>
      <c r="F136" s="6">
        <v>93941</v>
      </c>
      <c r="G136" s="12">
        <v>93941</v>
      </c>
      <c r="H136" s="75">
        <v>17138</v>
      </c>
      <c r="I136" s="16">
        <v>16829</v>
      </c>
      <c r="J136" s="16">
        <v>16389</v>
      </c>
      <c r="K136" s="16">
        <v>15939</v>
      </c>
      <c r="L136" s="16">
        <v>15496</v>
      </c>
      <c r="M136" s="16">
        <v>15052</v>
      </c>
      <c r="N136" s="17">
        <v>7362</v>
      </c>
      <c r="O136" s="16">
        <v>0</v>
      </c>
      <c r="P136" s="8">
        <f t="shared" si="5"/>
        <v>104205</v>
      </c>
    </row>
    <row r="137" spans="1:16" s="59" customFormat="1" ht="63.75" x14ac:dyDescent="0.2">
      <c r="A137" s="2">
        <f t="shared" si="4"/>
        <v>130</v>
      </c>
      <c r="B137" s="64" t="s">
        <v>13</v>
      </c>
      <c r="C137" s="41" t="s">
        <v>409</v>
      </c>
      <c r="D137" s="50" t="s">
        <v>313</v>
      </c>
      <c r="E137" s="65" t="s">
        <v>308</v>
      </c>
      <c r="F137" s="5">
        <v>344872</v>
      </c>
      <c r="G137" s="12">
        <v>243759</v>
      </c>
      <c r="H137" s="75">
        <v>8042</v>
      </c>
      <c r="I137" s="16">
        <v>54477</v>
      </c>
      <c r="J137" s="16">
        <v>52979</v>
      </c>
      <c r="K137" s="16">
        <v>51359</v>
      </c>
      <c r="L137" s="16">
        <v>49757</v>
      </c>
      <c r="M137" s="16">
        <v>48158</v>
      </c>
      <c r="N137" s="17">
        <v>12043</v>
      </c>
      <c r="O137" s="16">
        <v>0</v>
      </c>
      <c r="P137" s="8">
        <f t="shared" si="5"/>
        <v>276815</v>
      </c>
    </row>
    <row r="138" spans="1:16" s="59" customFormat="1" ht="38.25" x14ac:dyDescent="0.2">
      <c r="A138" s="2">
        <f t="shared" ref="A138:A145" si="6">A137+1</f>
        <v>131</v>
      </c>
      <c r="B138" s="64" t="s">
        <v>13</v>
      </c>
      <c r="C138" s="41" t="s">
        <v>410</v>
      </c>
      <c r="D138" s="50" t="s">
        <v>314</v>
      </c>
      <c r="E138" s="65" t="s">
        <v>315</v>
      </c>
      <c r="F138" s="6">
        <v>859343</v>
      </c>
      <c r="G138" s="12">
        <v>62165</v>
      </c>
      <c r="H138" s="75">
        <v>27432</v>
      </c>
      <c r="I138" s="16">
        <v>74976</v>
      </c>
      <c r="J138" s="16">
        <v>73403</v>
      </c>
      <c r="K138" s="16">
        <v>71829</v>
      </c>
      <c r="L138" s="16">
        <v>70255</v>
      </c>
      <c r="M138" s="16">
        <v>68681</v>
      </c>
      <c r="N138" s="17">
        <v>67107</v>
      </c>
      <c r="O138" s="16">
        <v>706035</v>
      </c>
      <c r="P138" s="8">
        <f t="shared" si="5"/>
        <v>1159718</v>
      </c>
    </row>
    <row r="139" spans="1:16" s="59" customFormat="1" ht="38.25" x14ac:dyDescent="0.2">
      <c r="A139" s="2">
        <f t="shared" si="6"/>
        <v>132</v>
      </c>
      <c r="B139" s="64" t="s">
        <v>13</v>
      </c>
      <c r="C139" s="41" t="s">
        <v>411</v>
      </c>
      <c r="D139" s="50" t="s">
        <v>316</v>
      </c>
      <c r="E139" s="65" t="s">
        <v>315</v>
      </c>
      <c r="F139" s="6">
        <v>1745206</v>
      </c>
      <c r="G139" s="12">
        <v>61925</v>
      </c>
      <c r="H139" s="75">
        <v>24586</v>
      </c>
      <c r="I139" s="16">
        <v>56253</v>
      </c>
      <c r="J139" s="16">
        <v>136983</v>
      </c>
      <c r="K139" s="16">
        <v>134297</v>
      </c>
      <c r="L139" s="16">
        <v>131611</v>
      </c>
      <c r="M139" s="16">
        <v>128925</v>
      </c>
      <c r="N139" s="17">
        <v>126239</v>
      </c>
      <c r="O139" s="16">
        <v>1774090</v>
      </c>
      <c r="P139" s="8">
        <f t="shared" si="5"/>
        <v>2512984</v>
      </c>
    </row>
    <row r="140" spans="1:16" s="59" customFormat="1" ht="63.75" x14ac:dyDescent="0.2">
      <c r="A140" s="2">
        <f t="shared" si="6"/>
        <v>133</v>
      </c>
      <c r="B140" s="64" t="s">
        <v>13</v>
      </c>
      <c r="C140" s="41" t="s">
        <v>412</v>
      </c>
      <c r="D140" s="50" t="s">
        <v>317</v>
      </c>
      <c r="E140" s="65" t="s">
        <v>318</v>
      </c>
      <c r="F140" s="6">
        <v>271789</v>
      </c>
      <c r="G140" s="12">
        <v>0</v>
      </c>
      <c r="H140" s="75">
        <v>7946</v>
      </c>
      <c r="I140" s="16">
        <v>38801</v>
      </c>
      <c r="J140" s="16">
        <v>37877</v>
      </c>
      <c r="K140" s="16">
        <v>36953</v>
      </c>
      <c r="L140" s="16">
        <v>36029</v>
      </c>
      <c r="M140" s="16">
        <v>35105</v>
      </c>
      <c r="N140" s="17">
        <v>34181</v>
      </c>
      <c r="O140" s="16">
        <v>89214</v>
      </c>
      <c r="P140" s="8">
        <f t="shared" si="5"/>
        <v>316106</v>
      </c>
    </row>
    <row r="141" spans="1:16" s="59" customFormat="1" ht="51" x14ac:dyDescent="0.2">
      <c r="A141" s="2">
        <f t="shared" si="6"/>
        <v>134</v>
      </c>
      <c r="B141" s="64" t="s">
        <v>13</v>
      </c>
      <c r="C141" s="41" t="s">
        <v>413</v>
      </c>
      <c r="D141" s="50" t="s">
        <v>319</v>
      </c>
      <c r="E141" s="65" t="s">
        <v>320</v>
      </c>
      <c r="F141" s="6">
        <v>192779</v>
      </c>
      <c r="G141" s="12">
        <v>192779</v>
      </c>
      <c r="H141" s="75">
        <v>33791</v>
      </c>
      <c r="I141" s="16">
        <v>32970</v>
      </c>
      <c r="J141" s="16">
        <v>32150</v>
      </c>
      <c r="K141" s="16">
        <v>31329</v>
      </c>
      <c r="L141" s="16">
        <v>30509</v>
      </c>
      <c r="M141" s="16">
        <v>29688</v>
      </c>
      <c r="N141" s="17">
        <v>21727</v>
      </c>
      <c r="O141" s="16">
        <v>0</v>
      </c>
      <c r="P141" s="8">
        <f t="shared" si="5"/>
        <v>212164</v>
      </c>
    </row>
    <row r="142" spans="1:16" s="59" customFormat="1" ht="38.25" x14ac:dyDescent="0.2">
      <c r="A142" s="2">
        <f t="shared" si="6"/>
        <v>135</v>
      </c>
      <c r="B142" s="64" t="s">
        <v>13</v>
      </c>
      <c r="C142" s="41" t="s">
        <v>414</v>
      </c>
      <c r="D142" s="50" t="s">
        <v>321</v>
      </c>
      <c r="E142" s="65" t="s">
        <v>320</v>
      </c>
      <c r="F142" s="6">
        <v>869968</v>
      </c>
      <c r="G142" s="12">
        <v>8972</v>
      </c>
      <c r="H142" s="75">
        <v>17041</v>
      </c>
      <c r="I142" s="16">
        <v>75822</v>
      </c>
      <c r="J142" s="16">
        <v>74221</v>
      </c>
      <c r="K142" s="16">
        <v>72620</v>
      </c>
      <c r="L142" s="16">
        <v>71018</v>
      </c>
      <c r="M142" s="16">
        <v>69417</v>
      </c>
      <c r="N142" s="17">
        <v>67816</v>
      </c>
      <c r="O142" s="16">
        <v>724259</v>
      </c>
      <c r="P142" s="8">
        <f t="shared" si="5"/>
        <v>1172214</v>
      </c>
    </row>
    <row r="143" spans="1:16" s="59" customFormat="1" ht="38.25" x14ac:dyDescent="0.2">
      <c r="A143" s="2">
        <f t="shared" si="6"/>
        <v>136</v>
      </c>
      <c r="B143" s="64" t="s">
        <v>13</v>
      </c>
      <c r="C143" s="41" t="s">
        <v>415</v>
      </c>
      <c r="D143" s="50" t="s">
        <v>322</v>
      </c>
      <c r="E143" s="65" t="s">
        <v>320</v>
      </c>
      <c r="F143" s="6">
        <v>441263</v>
      </c>
      <c r="G143" s="12">
        <v>0</v>
      </c>
      <c r="H143" s="75">
        <v>4183</v>
      </c>
      <c r="I143" s="16">
        <v>46201</v>
      </c>
      <c r="J143" s="16">
        <v>45146</v>
      </c>
      <c r="K143" s="16">
        <v>44091</v>
      </c>
      <c r="L143" s="16">
        <v>43036</v>
      </c>
      <c r="M143" s="16">
        <v>41981</v>
      </c>
      <c r="N143" s="17">
        <v>40926</v>
      </c>
      <c r="O143" s="16">
        <v>281411</v>
      </c>
      <c r="P143" s="8">
        <f t="shared" si="5"/>
        <v>546975</v>
      </c>
    </row>
    <row r="144" spans="1:16" s="59" customFormat="1" ht="51" x14ac:dyDescent="0.2">
      <c r="A144" s="2">
        <f t="shared" si="6"/>
        <v>137</v>
      </c>
      <c r="B144" s="64" t="s">
        <v>13</v>
      </c>
      <c r="C144" s="41" t="s">
        <v>416</v>
      </c>
      <c r="D144" s="50" t="s">
        <v>323</v>
      </c>
      <c r="E144" s="65" t="s">
        <v>320</v>
      </c>
      <c r="F144" s="6">
        <v>60240</v>
      </c>
      <c r="G144" s="12">
        <v>0</v>
      </c>
      <c r="H144" s="75">
        <v>14195</v>
      </c>
      <c r="I144" s="16">
        <v>13849</v>
      </c>
      <c r="J144" s="16">
        <v>13504</v>
      </c>
      <c r="K144" s="16">
        <v>13159</v>
      </c>
      <c r="L144" s="16">
        <v>9633</v>
      </c>
      <c r="M144" s="16">
        <v>0</v>
      </c>
      <c r="N144" s="17">
        <v>0</v>
      </c>
      <c r="O144" s="16">
        <v>0</v>
      </c>
      <c r="P144" s="8">
        <f t="shared" si="5"/>
        <v>64340</v>
      </c>
    </row>
    <row r="145" spans="1:16" s="59" customFormat="1" ht="76.5" x14ac:dyDescent="0.2">
      <c r="A145" s="2">
        <f t="shared" si="6"/>
        <v>138</v>
      </c>
      <c r="B145" s="64" t="s">
        <v>13</v>
      </c>
      <c r="C145" s="41" t="s">
        <v>417</v>
      </c>
      <c r="D145" s="50" t="s">
        <v>324</v>
      </c>
      <c r="E145" s="65" t="s">
        <v>325</v>
      </c>
      <c r="F145" s="6">
        <v>2197233</v>
      </c>
      <c r="G145" s="12">
        <v>0</v>
      </c>
      <c r="H145" s="75">
        <v>58401</v>
      </c>
      <c r="I145" s="16">
        <v>189715</v>
      </c>
      <c r="J145" s="16">
        <v>185738</v>
      </c>
      <c r="K145" s="16">
        <v>181761</v>
      </c>
      <c r="L145" s="16">
        <v>177784</v>
      </c>
      <c r="M145" s="16">
        <v>173807</v>
      </c>
      <c r="N145" s="17">
        <v>169830</v>
      </c>
      <c r="O145" s="16">
        <v>1845887</v>
      </c>
      <c r="P145" s="8">
        <f t="shared" si="5"/>
        <v>2982923</v>
      </c>
    </row>
    <row r="146" spans="1:16" s="54" customFormat="1" ht="12.75" x14ac:dyDescent="0.2">
      <c r="A146" s="76"/>
      <c r="B146" s="77" t="s">
        <v>326</v>
      </c>
      <c r="C146" s="46"/>
      <c r="D146" s="78"/>
      <c r="E146" s="76" t="s">
        <v>327</v>
      </c>
      <c r="F146" s="79">
        <f t="shared" ref="F146:P146" si="7">SUM(F8:F145)</f>
        <v>100190449</v>
      </c>
      <c r="G146" s="20">
        <f t="shared" si="7"/>
        <v>56729563</v>
      </c>
      <c r="H146" s="79">
        <f t="shared" si="7"/>
        <v>6372808</v>
      </c>
      <c r="I146" s="79">
        <f t="shared" si="7"/>
        <v>6879585</v>
      </c>
      <c r="J146" s="79">
        <f t="shared" si="7"/>
        <v>6555285</v>
      </c>
      <c r="K146" s="79">
        <f t="shared" si="7"/>
        <v>6041140</v>
      </c>
      <c r="L146" s="79">
        <f t="shared" si="7"/>
        <v>5810609</v>
      </c>
      <c r="M146" s="79">
        <f t="shared" si="7"/>
        <v>5487594</v>
      </c>
      <c r="N146" s="79">
        <f t="shared" si="7"/>
        <v>5074824</v>
      </c>
      <c r="O146" s="79">
        <f t="shared" si="7"/>
        <v>44082216</v>
      </c>
      <c r="P146" s="79">
        <f t="shared" si="7"/>
        <v>86304061</v>
      </c>
    </row>
    <row r="147" spans="1:16" s="80" customFormat="1" ht="18" customHeight="1" x14ac:dyDescent="0.25">
      <c r="A147" s="55"/>
      <c r="B147" s="47"/>
      <c r="C147" s="47"/>
      <c r="D147" s="47"/>
      <c r="E147" s="55"/>
      <c r="F147" s="19"/>
      <c r="G147" s="19"/>
      <c r="H147" s="34"/>
      <c r="I147" s="34"/>
      <c r="J147" s="34"/>
      <c r="K147" s="34"/>
      <c r="L147" s="34"/>
      <c r="M147" s="34"/>
      <c r="N147" s="34"/>
      <c r="O147" s="19"/>
      <c r="P147" s="19"/>
    </row>
    <row r="148" spans="1:16" s="80" customFormat="1" ht="14.45" customHeight="1" x14ac:dyDescent="0.25">
      <c r="A148" s="81"/>
      <c r="B148" s="116" t="s">
        <v>328</v>
      </c>
      <c r="C148" s="116"/>
      <c r="D148" s="82"/>
      <c r="E148" s="83"/>
      <c r="F148" s="33"/>
      <c r="G148" s="33"/>
      <c r="H148" s="84"/>
      <c r="I148" s="84"/>
      <c r="J148" s="84"/>
      <c r="K148" s="84"/>
      <c r="L148" s="84"/>
      <c r="M148" s="84"/>
      <c r="N148" s="84"/>
      <c r="O148" s="84"/>
      <c r="P148" s="84"/>
    </row>
    <row r="149" spans="1:16" s="80" customFormat="1" ht="37.5" customHeight="1" x14ac:dyDescent="0.25">
      <c r="A149" s="51" t="s">
        <v>329</v>
      </c>
      <c r="B149" s="51" t="s">
        <v>13</v>
      </c>
      <c r="C149" s="1" t="s">
        <v>330</v>
      </c>
      <c r="D149" s="51" t="s">
        <v>331</v>
      </c>
      <c r="E149" s="51" t="s">
        <v>332</v>
      </c>
      <c r="F149" s="12">
        <v>1665239.53</v>
      </c>
      <c r="G149" s="12">
        <v>749309</v>
      </c>
      <c r="H149" s="3">
        <v>103666</v>
      </c>
      <c r="I149" s="3">
        <v>101420</v>
      </c>
      <c r="J149" s="3">
        <v>99144</v>
      </c>
      <c r="K149" s="3">
        <v>93159</v>
      </c>
      <c r="L149" s="3">
        <v>94471</v>
      </c>
      <c r="M149" s="3">
        <v>92160</v>
      </c>
      <c r="N149" s="3">
        <v>89933</v>
      </c>
      <c r="O149" s="3">
        <v>152018</v>
      </c>
      <c r="P149" s="4">
        <f t="shared" ref="P149:P160" si="8">SUM(H149:O149)</f>
        <v>825971</v>
      </c>
    </row>
    <row r="150" spans="1:16" s="80" customFormat="1" ht="38.25" x14ac:dyDescent="0.25">
      <c r="A150" s="51" t="s">
        <v>333</v>
      </c>
      <c r="B150" s="51" t="s">
        <v>13</v>
      </c>
      <c r="C150" s="1" t="s">
        <v>334</v>
      </c>
      <c r="D150" s="51" t="s">
        <v>335</v>
      </c>
      <c r="E150" s="51" t="s">
        <v>332</v>
      </c>
      <c r="F150" s="12">
        <v>135399.06</v>
      </c>
      <c r="G150" s="12">
        <v>46924</v>
      </c>
      <c r="H150" s="3">
        <v>8491</v>
      </c>
      <c r="I150" s="3">
        <v>8006</v>
      </c>
      <c r="J150" s="3">
        <v>8096</v>
      </c>
      <c r="K150" s="3">
        <v>7705</v>
      </c>
      <c r="L150" s="3">
        <v>7692</v>
      </c>
      <c r="M150" s="3">
        <v>7492</v>
      </c>
      <c r="N150" s="3">
        <v>3652</v>
      </c>
      <c r="O150" s="3">
        <v>0</v>
      </c>
      <c r="P150" s="4">
        <f t="shared" si="8"/>
        <v>51134</v>
      </c>
    </row>
    <row r="151" spans="1:16" s="80" customFormat="1" ht="38.25" x14ac:dyDescent="0.25">
      <c r="A151" s="51" t="s">
        <v>336</v>
      </c>
      <c r="B151" s="51" t="s">
        <v>13</v>
      </c>
      <c r="C151" s="1" t="s">
        <v>337</v>
      </c>
      <c r="D151" s="51" t="s">
        <v>338</v>
      </c>
      <c r="E151" s="51" t="s">
        <v>332</v>
      </c>
      <c r="F151" s="12">
        <v>197450</v>
      </c>
      <c r="G151" s="12">
        <v>68397</v>
      </c>
      <c r="H151" s="3">
        <v>12385</v>
      </c>
      <c r="I151" s="3">
        <v>12098</v>
      </c>
      <c r="J151" s="3">
        <v>11808</v>
      </c>
      <c r="K151" s="3">
        <v>11512</v>
      </c>
      <c r="L151" s="3">
        <v>11219</v>
      </c>
      <c r="M151" s="3">
        <v>10926</v>
      </c>
      <c r="N151" s="3">
        <v>5278.76</v>
      </c>
      <c r="O151" s="3">
        <v>0</v>
      </c>
      <c r="P151" s="4">
        <f t="shared" si="8"/>
        <v>75226.759999999995</v>
      </c>
    </row>
    <row r="152" spans="1:16" s="80" customFormat="1" ht="51" x14ac:dyDescent="0.25">
      <c r="A152" s="51" t="s">
        <v>339</v>
      </c>
      <c r="B152" s="51" t="s">
        <v>13</v>
      </c>
      <c r="C152" s="1" t="s">
        <v>340</v>
      </c>
      <c r="D152" s="51" t="s">
        <v>341</v>
      </c>
      <c r="E152" s="51" t="s">
        <v>342</v>
      </c>
      <c r="F152" s="12">
        <v>383989</v>
      </c>
      <c r="G152" s="12">
        <v>147409</v>
      </c>
      <c r="H152" s="3">
        <v>26888</v>
      </c>
      <c r="I152" s="3">
        <v>26036</v>
      </c>
      <c r="J152" s="3">
        <v>25194</v>
      </c>
      <c r="K152" s="3">
        <v>24331</v>
      </c>
      <c r="L152" s="3">
        <v>23479</v>
      </c>
      <c r="M152" s="3">
        <v>22629</v>
      </c>
      <c r="N152" s="3">
        <v>21560</v>
      </c>
      <c r="O152" s="3">
        <v>32</v>
      </c>
      <c r="P152" s="4">
        <f t="shared" si="8"/>
        <v>170149</v>
      </c>
    </row>
    <row r="153" spans="1:16" s="80" customFormat="1" ht="51" x14ac:dyDescent="0.2">
      <c r="A153" s="51" t="s">
        <v>343</v>
      </c>
      <c r="B153" s="50" t="s">
        <v>13</v>
      </c>
      <c r="C153" s="48" t="s">
        <v>344</v>
      </c>
      <c r="D153" s="85" t="s">
        <v>345</v>
      </c>
      <c r="E153" s="86" t="s">
        <v>346</v>
      </c>
      <c r="F153" s="6">
        <v>381560</v>
      </c>
      <c r="G153" s="6">
        <v>88011</v>
      </c>
      <c r="H153" s="6">
        <v>12717</v>
      </c>
      <c r="I153" s="6">
        <v>12330</v>
      </c>
      <c r="J153" s="6">
        <v>13000</v>
      </c>
      <c r="K153" s="6">
        <v>11861</v>
      </c>
      <c r="L153" s="6">
        <v>11627</v>
      </c>
      <c r="M153" s="6">
        <v>11393</v>
      </c>
      <c r="N153" s="7">
        <v>11297</v>
      </c>
      <c r="O153" s="7">
        <v>13701</v>
      </c>
      <c r="P153" s="8">
        <f t="shared" si="8"/>
        <v>97926</v>
      </c>
    </row>
    <row r="154" spans="1:16" s="80" customFormat="1" ht="58.15" customHeight="1" x14ac:dyDescent="0.2">
      <c r="A154" s="51" t="s">
        <v>347</v>
      </c>
      <c r="B154" s="50" t="s">
        <v>13</v>
      </c>
      <c r="C154" s="48" t="s">
        <v>348</v>
      </c>
      <c r="D154" s="85" t="s">
        <v>349</v>
      </c>
      <c r="E154" s="86" t="s">
        <v>346</v>
      </c>
      <c r="F154" s="6">
        <v>29440</v>
      </c>
      <c r="G154" s="6">
        <v>12384</v>
      </c>
      <c r="H154" s="6">
        <v>2003</v>
      </c>
      <c r="I154" s="6">
        <v>1945</v>
      </c>
      <c r="J154" s="6">
        <v>1888</v>
      </c>
      <c r="K154" s="6">
        <v>1829</v>
      </c>
      <c r="L154" s="6">
        <v>1771</v>
      </c>
      <c r="M154" s="6">
        <v>1713</v>
      </c>
      <c r="N154" s="7">
        <v>1629</v>
      </c>
      <c r="O154" s="7">
        <v>1587</v>
      </c>
      <c r="P154" s="8">
        <f t="shared" si="8"/>
        <v>14365</v>
      </c>
    </row>
    <row r="155" spans="1:16" s="80" customFormat="1" ht="51" x14ac:dyDescent="0.25">
      <c r="A155" s="51" t="s">
        <v>350</v>
      </c>
      <c r="B155" s="51" t="s">
        <v>13</v>
      </c>
      <c r="C155" s="1" t="s">
        <v>351</v>
      </c>
      <c r="D155" s="85" t="s">
        <v>352</v>
      </c>
      <c r="E155" s="51" t="s">
        <v>353</v>
      </c>
      <c r="F155" s="12">
        <v>2594247</v>
      </c>
      <c r="G155" s="12">
        <v>428484</v>
      </c>
      <c r="H155" s="3">
        <v>73015</v>
      </c>
      <c r="I155" s="3">
        <v>71070</v>
      </c>
      <c r="J155" s="3">
        <v>69432</v>
      </c>
      <c r="K155" s="3">
        <v>67716</v>
      </c>
      <c r="L155" s="3">
        <v>66024</v>
      </c>
      <c r="M155" s="3">
        <v>64334</v>
      </c>
      <c r="N155" s="3">
        <v>62671</v>
      </c>
      <c r="O155" s="3">
        <v>94</v>
      </c>
      <c r="P155" s="8">
        <f t="shared" si="8"/>
        <v>474356</v>
      </c>
    </row>
    <row r="156" spans="1:16" s="80" customFormat="1" ht="51" x14ac:dyDescent="0.25">
      <c r="A156" s="51" t="s">
        <v>354</v>
      </c>
      <c r="B156" s="87" t="s">
        <v>13</v>
      </c>
      <c r="C156" s="49" t="s">
        <v>355</v>
      </c>
      <c r="D156" s="85" t="s">
        <v>356</v>
      </c>
      <c r="E156" s="87" t="s">
        <v>357</v>
      </c>
      <c r="F156" s="24">
        <v>1468540</v>
      </c>
      <c r="G156" s="24">
        <v>1066465</v>
      </c>
      <c r="H156" s="88">
        <v>125228</v>
      </c>
      <c r="I156" s="88">
        <v>121933</v>
      </c>
      <c r="J156" s="88">
        <v>118738</v>
      </c>
      <c r="K156" s="88">
        <v>110979</v>
      </c>
      <c r="L156" s="88">
        <v>107971</v>
      </c>
      <c r="M156" s="88">
        <v>105108</v>
      </c>
      <c r="N156" s="88">
        <v>98438</v>
      </c>
      <c r="O156" s="88">
        <v>581946</v>
      </c>
      <c r="P156" s="18">
        <f t="shared" si="8"/>
        <v>1370341</v>
      </c>
    </row>
    <row r="157" spans="1:16" s="80" customFormat="1" ht="63.75" x14ac:dyDescent="0.25">
      <c r="A157" s="51" t="s">
        <v>358</v>
      </c>
      <c r="B157" s="51" t="s">
        <v>13</v>
      </c>
      <c r="C157" s="1" t="s">
        <v>359</v>
      </c>
      <c r="D157" s="85" t="s">
        <v>360</v>
      </c>
      <c r="E157" s="51" t="s">
        <v>361</v>
      </c>
      <c r="F157" s="12">
        <v>1093100</v>
      </c>
      <c r="G157" s="12">
        <v>859285</v>
      </c>
      <c r="H157" s="89">
        <v>88447</v>
      </c>
      <c r="I157" s="89">
        <v>86315</v>
      </c>
      <c r="J157" s="89">
        <v>84279</v>
      </c>
      <c r="K157" s="89">
        <v>82094</v>
      </c>
      <c r="L157" s="89">
        <v>79987</v>
      </c>
      <c r="M157" s="89">
        <v>77875</v>
      </c>
      <c r="N157" s="89">
        <v>76848</v>
      </c>
      <c r="O157" s="89">
        <v>541888</v>
      </c>
      <c r="P157" s="4">
        <f t="shared" si="8"/>
        <v>1117733</v>
      </c>
    </row>
    <row r="158" spans="1:16" s="80" customFormat="1" ht="38.25" x14ac:dyDescent="0.25">
      <c r="A158" s="51" t="s">
        <v>362</v>
      </c>
      <c r="B158" s="51" t="s">
        <v>13</v>
      </c>
      <c r="C158" s="1" t="s">
        <v>363</v>
      </c>
      <c r="D158" s="85" t="s">
        <v>364</v>
      </c>
      <c r="E158" s="51" t="s">
        <v>361</v>
      </c>
      <c r="F158" s="12">
        <v>340358</v>
      </c>
      <c r="G158" s="12">
        <v>267563</v>
      </c>
      <c r="H158" s="89">
        <v>27538</v>
      </c>
      <c r="I158" s="89">
        <v>26874</v>
      </c>
      <c r="J158" s="89">
        <v>26240</v>
      </c>
      <c r="K158" s="89">
        <v>25560</v>
      </c>
      <c r="L158" s="89">
        <v>24904</v>
      </c>
      <c r="M158" s="89">
        <v>24247</v>
      </c>
      <c r="N158" s="89">
        <v>23927</v>
      </c>
      <c r="O158" s="89">
        <v>168759</v>
      </c>
      <c r="P158" s="4">
        <f t="shared" si="8"/>
        <v>348049</v>
      </c>
    </row>
    <row r="159" spans="1:16" s="80" customFormat="1" ht="51" x14ac:dyDescent="0.25">
      <c r="A159" s="51" t="s">
        <v>365</v>
      </c>
      <c r="B159" s="87" t="s">
        <v>13</v>
      </c>
      <c r="C159" s="49" t="s">
        <v>366</v>
      </c>
      <c r="D159" s="90" t="s">
        <v>367</v>
      </c>
      <c r="E159" s="87" t="s">
        <v>368</v>
      </c>
      <c r="F159" s="24">
        <v>158392</v>
      </c>
      <c r="G159" s="24">
        <v>124608</v>
      </c>
      <c r="H159" s="88">
        <v>12312</v>
      </c>
      <c r="I159" s="88">
        <v>12067</v>
      </c>
      <c r="J159" s="88">
        <v>11813</v>
      </c>
      <c r="K159" s="88">
        <v>11537</v>
      </c>
      <c r="L159" s="88">
        <v>11271</v>
      </c>
      <c r="M159" s="88">
        <v>11005</v>
      </c>
      <c r="N159" s="88">
        <v>10789</v>
      </c>
      <c r="O159" s="88">
        <v>74657</v>
      </c>
      <c r="P159" s="18">
        <f t="shared" si="8"/>
        <v>155451</v>
      </c>
    </row>
    <row r="160" spans="1:16" s="80" customFormat="1" ht="57" customHeight="1" x14ac:dyDescent="0.25">
      <c r="A160" s="51" t="s">
        <v>369</v>
      </c>
      <c r="B160" s="87" t="s">
        <v>13</v>
      </c>
      <c r="C160" s="37" t="s">
        <v>418</v>
      </c>
      <c r="D160" s="91" t="s">
        <v>370</v>
      </c>
      <c r="E160" s="50" t="s">
        <v>371</v>
      </c>
      <c r="F160" s="25">
        <v>1000000</v>
      </c>
      <c r="G160" s="25">
        <v>857216</v>
      </c>
      <c r="H160" s="7">
        <v>805898</v>
      </c>
      <c r="I160" s="7">
        <v>73094</v>
      </c>
      <c r="J160" s="7">
        <v>0</v>
      </c>
      <c r="K160" s="7">
        <v>0</v>
      </c>
      <c r="L160" s="7">
        <v>0</v>
      </c>
      <c r="M160" s="7">
        <v>0</v>
      </c>
      <c r="N160" s="7">
        <v>0</v>
      </c>
      <c r="O160" s="7">
        <v>0</v>
      </c>
      <c r="P160" s="18">
        <f t="shared" si="8"/>
        <v>878992</v>
      </c>
    </row>
    <row r="161" spans="1:16" s="54" customFormat="1" ht="12.75" x14ac:dyDescent="0.2">
      <c r="A161" s="50"/>
      <c r="B161" s="92" t="s">
        <v>326</v>
      </c>
      <c r="C161" s="50" t="s">
        <v>327</v>
      </c>
      <c r="D161" s="50"/>
      <c r="E161" s="50" t="s">
        <v>327</v>
      </c>
      <c r="F161" s="26">
        <f t="shared" ref="F161:P161" si="9">SUM(F149:F160)</f>
        <v>9447714.5899999999</v>
      </c>
      <c r="G161" s="26">
        <f t="shared" si="9"/>
        <v>4716055</v>
      </c>
      <c r="H161" s="26">
        <f t="shared" si="9"/>
        <v>1298588</v>
      </c>
      <c r="I161" s="26">
        <f t="shared" si="9"/>
        <v>553188</v>
      </c>
      <c r="J161" s="26">
        <f t="shared" si="9"/>
        <v>469632</v>
      </c>
      <c r="K161" s="26">
        <f t="shared" si="9"/>
        <v>448283</v>
      </c>
      <c r="L161" s="26">
        <f t="shared" si="9"/>
        <v>440416</v>
      </c>
      <c r="M161" s="26">
        <f t="shared" si="9"/>
        <v>428882</v>
      </c>
      <c r="N161" s="26">
        <f t="shared" si="9"/>
        <v>406022.76</v>
      </c>
      <c r="O161" s="26">
        <f t="shared" si="9"/>
        <v>1534682</v>
      </c>
      <c r="P161" s="26">
        <f t="shared" si="9"/>
        <v>5579693.7599999998</v>
      </c>
    </row>
    <row r="162" spans="1:16" s="54" customFormat="1" ht="13.15" x14ac:dyDescent="0.25">
      <c r="A162" s="55"/>
      <c r="B162" s="47"/>
      <c r="C162" s="47"/>
      <c r="D162" s="47"/>
      <c r="E162" s="55"/>
      <c r="F162" s="19"/>
      <c r="G162" s="19"/>
      <c r="H162" s="34"/>
      <c r="I162" s="34"/>
      <c r="J162" s="34"/>
      <c r="K162" s="34"/>
      <c r="L162" s="34"/>
      <c r="M162" s="34"/>
      <c r="N162" s="34"/>
      <c r="O162" s="19"/>
      <c r="P162" s="110"/>
    </row>
    <row r="163" spans="1:16" s="54" customFormat="1" ht="39.6" hidden="1" x14ac:dyDescent="0.2">
      <c r="A163" s="55"/>
      <c r="B163" s="93" t="s">
        <v>372</v>
      </c>
      <c r="C163" s="51" t="s">
        <v>327</v>
      </c>
      <c r="D163" s="51"/>
      <c r="E163" s="51" t="s">
        <v>327</v>
      </c>
      <c r="F163" s="12"/>
      <c r="G163" s="12"/>
      <c r="H163" s="20">
        <v>0</v>
      </c>
      <c r="I163" s="20">
        <v>0</v>
      </c>
      <c r="J163" s="20">
        <v>0</v>
      </c>
      <c r="K163" s="20">
        <v>0</v>
      </c>
      <c r="L163" s="20">
        <v>0</v>
      </c>
      <c r="M163" s="20">
        <v>0</v>
      </c>
      <c r="N163" s="20">
        <v>0</v>
      </c>
      <c r="O163" s="20">
        <v>0</v>
      </c>
      <c r="P163" s="109">
        <v>0</v>
      </c>
    </row>
    <row r="164" spans="1:16" s="54" customFormat="1" ht="13.15" x14ac:dyDescent="0.2">
      <c r="A164" s="55"/>
      <c r="B164" s="52"/>
      <c r="C164" s="52"/>
      <c r="D164" s="52"/>
      <c r="E164" s="94"/>
      <c r="F164" s="27"/>
      <c r="G164" s="27"/>
      <c r="H164" s="19"/>
      <c r="I164" s="19"/>
      <c r="J164" s="19"/>
      <c r="K164" s="19"/>
      <c r="L164" s="19"/>
      <c r="M164" s="19"/>
      <c r="N164" s="19"/>
      <c r="O164" s="19"/>
      <c r="P164" s="21"/>
    </row>
    <row r="165" spans="1:16" s="54" customFormat="1" ht="25.5" x14ac:dyDescent="0.2">
      <c r="A165" s="55"/>
      <c r="B165" s="93" t="s">
        <v>373</v>
      </c>
      <c r="C165" s="53"/>
      <c r="D165" s="53"/>
      <c r="E165" s="95"/>
      <c r="F165" s="22">
        <f t="shared" ref="F165:P165" si="10">F146+F161</f>
        <v>109638163.59</v>
      </c>
      <c r="G165" s="22">
        <f t="shared" si="10"/>
        <v>61445618</v>
      </c>
      <c r="H165" s="22">
        <f t="shared" si="10"/>
        <v>7671396</v>
      </c>
      <c r="I165" s="22">
        <f t="shared" si="10"/>
        <v>7432773</v>
      </c>
      <c r="J165" s="22">
        <f t="shared" si="10"/>
        <v>7024917</v>
      </c>
      <c r="K165" s="22">
        <f t="shared" si="10"/>
        <v>6489423</v>
      </c>
      <c r="L165" s="22">
        <f t="shared" si="10"/>
        <v>6251025</v>
      </c>
      <c r="M165" s="22">
        <f t="shared" si="10"/>
        <v>5916476</v>
      </c>
      <c r="N165" s="22">
        <f t="shared" si="10"/>
        <v>5480846.7599999998</v>
      </c>
      <c r="O165" s="22">
        <f t="shared" si="10"/>
        <v>45616898</v>
      </c>
      <c r="P165" s="22">
        <f t="shared" si="10"/>
        <v>91883754.760000005</v>
      </c>
    </row>
    <row r="166" spans="1:16" s="54" customFormat="1" ht="13.15" x14ac:dyDescent="0.2">
      <c r="A166" s="55"/>
      <c r="B166" s="52"/>
      <c r="C166" s="52"/>
      <c r="D166" s="52"/>
      <c r="E166" s="52"/>
      <c r="F166" s="27"/>
      <c r="G166" s="27"/>
      <c r="H166" s="34"/>
      <c r="I166" s="34"/>
      <c r="J166" s="34"/>
      <c r="K166" s="34"/>
      <c r="L166" s="34"/>
      <c r="M166" s="34"/>
      <c r="N166" s="34"/>
      <c r="O166" s="19"/>
      <c r="P166" s="15"/>
    </row>
    <row r="167" spans="1:16" s="54" customFormat="1" ht="18.75" customHeight="1" x14ac:dyDescent="0.2">
      <c r="A167" s="55"/>
      <c r="B167" s="117" t="s">
        <v>374</v>
      </c>
      <c r="C167" s="117"/>
      <c r="D167" s="117"/>
      <c r="E167" s="117"/>
      <c r="F167" s="12" t="s">
        <v>327</v>
      </c>
      <c r="G167" s="12" t="s">
        <v>327</v>
      </c>
      <c r="H167" s="96">
        <f>ROUND(H165/$P$169*100,2)</f>
        <v>13.54</v>
      </c>
      <c r="I167" s="96">
        <f>ROUND(I165/$P$169*100,2)</f>
        <v>13.12</v>
      </c>
      <c r="J167" s="96">
        <f>ROUND(J165/$P$169*100,2)</f>
        <v>12.4</v>
      </c>
      <c r="K167" s="96">
        <f t="shared" ref="K167:N167" si="11">ROUND(K165/$P$169*100,2)</f>
        <v>11.45</v>
      </c>
      <c r="L167" s="96">
        <f t="shared" si="11"/>
        <v>11.03</v>
      </c>
      <c r="M167" s="96">
        <f t="shared" si="11"/>
        <v>10.44</v>
      </c>
      <c r="N167" s="96">
        <f t="shared" si="11"/>
        <v>9.67</v>
      </c>
      <c r="O167" s="97" t="s">
        <v>327</v>
      </c>
      <c r="P167" s="97" t="s">
        <v>327</v>
      </c>
    </row>
    <row r="168" spans="1:16" s="54" customFormat="1" ht="13.15" x14ac:dyDescent="0.25">
      <c r="A168" s="47"/>
      <c r="B168" s="98"/>
      <c r="C168" s="28"/>
      <c r="D168" s="28"/>
      <c r="E168" s="28"/>
      <c r="F168" s="28"/>
      <c r="G168" s="28"/>
      <c r="H168" s="99"/>
      <c r="I168" s="99"/>
      <c r="J168" s="99"/>
      <c r="K168" s="99"/>
      <c r="L168" s="99"/>
      <c r="M168" s="99"/>
      <c r="N168" s="99"/>
      <c r="O168" s="99"/>
      <c r="P168" s="100"/>
    </row>
    <row r="169" spans="1:16" s="54" customFormat="1" ht="51.6" customHeight="1" x14ac:dyDescent="0.2">
      <c r="A169" s="47"/>
      <c r="B169" s="118" t="s">
        <v>375</v>
      </c>
      <c r="C169" s="118"/>
      <c r="D169" s="118"/>
      <c r="E169" s="118"/>
      <c r="F169" s="101"/>
      <c r="G169" s="29"/>
      <c r="H169" s="102"/>
      <c r="I169" s="102"/>
      <c r="J169" s="102"/>
      <c r="K169" s="102"/>
      <c r="L169" s="102"/>
      <c r="M169" s="102"/>
      <c r="N169" s="102"/>
      <c r="O169" s="103"/>
      <c r="P169" s="104">
        <v>56662651</v>
      </c>
    </row>
    <row r="170" spans="1:16" s="54" customFormat="1" ht="11.45" x14ac:dyDescent="0.2">
      <c r="A170" s="105"/>
      <c r="B170" s="105"/>
      <c r="C170" s="111"/>
      <c r="D170" s="111"/>
      <c r="E170" s="111"/>
      <c r="F170" s="111"/>
      <c r="G170" s="30"/>
      <c r="H170" s="106"/>
      <c r="I170" s="106"/>
      <c r="J170" s="106"/>
      <c r="K170" s="106"/>
      <c r="L170" s="106"/>
      <c r="M170" s="106"/>
      <c r="N170" s="106"/>
      <c r="O170" s="107"/>
    </row>
  </sheetData>
  <sheetProtection selectLockedCells="1" selectUnlockedCells="1"/>
  <mergeCells count="16">
    <mergeCell ref="N1:P1"/>
    <mergeCell ref="N2:P2"/>
    <mergeCell ref="A3:P3"/>
    <mergeCell ref="A5:A6"/>
    <mergeCell ref="B5:B6"/>
    <mergeCell ref="C5:C6"/>
    <mergeCell ref="D5:D6"/>
    <mergeCell ref="E5:E6"/>
    <mergeCell ref="F5:F6"/>
    <mergeCell ref="C170:F170"/>
    <mergeCell ref="G5:G6"/>
    <mergeCell ref="H5:P5"/>
    <mergeCell ref="B7:C7"/>
    <mergeCell ref="B148:C148"/>
    <mergeCell ref="B167:E167"/>
    <mergeCell ref="B169:E169"/>
  </mergeCells>
  <conditionalFormatting sqref="P8:P141 P144:P145">
    <cfRule type="duplicateValues" dxfId="0" priority="1"/>
  </conditionalFormatting>
  <pageMargins left="0" right="0" top="0" bottom="0" header="0" footer="0"/>
  <pageSetup paperSize="8" scale="94" fitToHeight="0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6_pielikums</vt:lpstr>
      <vt:lpstr>'6_pielikums'!Excel_BuiltIn_Print_Titles_1</vt:lpstr>
      <vt:lpstr>'6_pielikums'!Print_Area</vt:lpstr>
      <vt:lpstr>'6_pielikums'!Print_Titles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Bauskas Novads</dc:creator>
  <cp:keywords/>
  <dc:description/>
  <cp:lastModifiedBy>Uldis Ervalds</cp:lastModifiedBy>
  <cp:lastPrinted>2025-12-29T06:25:57Z</cp:lastPrinted>
  <dcterms:created xsi:type="dcterms:W3CDTF">2025-12-11T09:42:58Z</dcterms:created>
  <dcterms:modified xsi:type="dcterms:W3CDTF">2025-12-30T07:20:55Z</dcterms:modified>
  <cp:category/>
</cp:coreProperties>
</file>